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e\Desktop\"/>
    </mc:Choice>
  </mc:AlternateContent>
  <bookViews>
    <workbookView xWindow="390" yWindow="390" windowWidth="21600" windowHeight="11385" tabRatio="976" firstSheet="7" activeTab="13"/>
  </bookViews>
  <sheets>
    <sheet name="ASHLAND" sheetId="2" r:id="rId1"/>
    <sheet name="ASHTABULA" sheetId="1" r:id="rId2"/>
    <sheet name="ATHENS" sheetId="3" r:id="rId3"/>
    <sheet name="CARROLL" sheetId="4" r:id="rId4"/>
    <sheet name="COLUMBIANA" sheetId="5" r:id="rId5"/>
    <sheet name="COSHOCTON" sheetId="6" r:id="rId6"/>
    <sheet name="CUYAHOGA" sheetId="7" r:id="rId7"/>
    <sheet name="DELAWARE" sheetId="8" r:id="rId8"/>
    <sheet name="FAIRFIELD" sheetId="9" r:id="rId9"/>
    <sheet name="GEAUGA" sheetId="10" r:id="rId10"/>
    <sheet name="GUERNSEY" sheetId="11" r:id="rId11"/>
    <sheet name="HARRISON" sheetId="12" r:id="rId12"/>
    <sheet name="HOCKING" sheetId="13" r:id="rId13"/>
    <sheet name="HOLMES" sheetId="14" r:id="rId14"/>
    <sheet name="JEFFERSON" sheetId="15" r:id="rId15"/>
    <sheet name="KNOX" sheetId="16" r:id="rId16"/>
    <sheet name="LICKING" sheetId="17" r:id="rId17"/>
    <sheet name="LORAIN" sheetId="35" r:id="rId18"/>
    <sheet name="MAHONING" sheetId="18" r:id="rId19"/>
    <sheet name="MEDINA" sheetId="33" r:id="rId20"/>
    <sheet name="MEIGS" sheetId="19" r:id="rId21"/>
    <sheet name="MONROE" sheetId="20" r:id="rId22"/>
    <sheet name="MORGAN" sheetId="21" r:id="rId23"/>
    <sheet name="MORROW" sheetId="22" r:id="rId24"/>
    <sheet name="MUSKINGUM" sheetId="23" r:id="rId25"/>
    <sheet name="NOBLE" sheetId="24" r:id="rId26"/>
    <sheet name="PERRY" sheetId="25" r:id="rId27"/>
    <sheet name="PORTAGE" sheetId="26" r:id="rId28"/>
    <sheet name="RICHLAND" sheetId="34" r:id="rId29"/>
    <sheet name="SUMMIT" sheetId="27" r:id="rId30"/>
    <sheet name="TRUMBULL" sheetId="28" r:id="rId31"/>
    <sheet name="TUSCARAWAS" sheetId="29" r:id="rId32"/>
    <sheet name="UNION" sheetId="30" r:id="rId33"/>
    <sheet name="WASHINGTON" sheetId="31" r:id="rId34"/>
    <sheet name="WAYNE" sheetId="32" r:id="rId35"/>
  </sheets>
  <definedNames>
    <definedName name="_xlnm.Print_Area" localSheetId="0">ASHLAND!$A$1:$O$32</definedName>
    <definedName name="_xlnm.Print_Area" localSheetId="1">ASHTABULA!$A$1:$O$30</definedName>
    <definedName name="_xlnm.Print_Area" localSheetId="2">ATHENS!$A$1:$O$33</definedName>
    <definedName name="_xlnm.Print_Area" localSheetId="3">CARROLL!$A$1:$P$33</definedName>
    <definedName name="_xlnm.Print_Area" localSheetId="4">COLUMBIANA!$A$1:$O$33</definedName>
    <definedName name="_xlnm.Print_Area" localSheetId="5">COSHOCTON!$A$1:$O$33</definedName>
    <definedName name="_xlnm.Print_Area" localSheetId="6">CUYAHOGA!$A$1:$O$33</definedName>
    <definedName name="_xlnm.Print_Area" localSheetId="7">DELAWARE!$A$1:$O$33</definedName>
    <definedName name="_xlnm.Print_Area" localSheetId="8">FAIRFIELD!$A$1:$O$33</definedName>
    <definedName name="_xlnm.Print_Area" localSheetId="9">GEAUGA!$A$1:$O$33</definedName>
    <definedName name="_xlnm.Print_Area" localSheetId="10">GUERNSEY!$A$1:$O$33</definedName>
    <definedName name="_xlnm.Print_Area" localSheetId="11">HARRISON!$A$1:$O$33</definedName>
    <definedName name="_xlnm.Print_Area" localSheetId="12">HOCKING!$A$1:$O$33</definedName>
    <definedName name="_xlnm.Print_Area" localSheetId="13">HOLMES!$A$1:$O$33</definedName>
    <definedName name="_xlnm.Print_Area" localSheetId="14">JEFFERSON!$A$1:$O$33</definedName>
    <definedName name="_xlnm.Print_Area" localSheetId="15">KNOX!$A$1:$O$31</definedName>
    <definedName name="_xlnm.Print_Area" localSheetId="16">LICKING!$A$1:$O$33</definedName>
    <definedName name="_xlnm.Print_Area" localSheetId="17">LORAIN!$A$1:$O$33</definedName>
    <definedName name="_xlnm.Print_Area" localSheetId="18">MAHONING!$A$1:$O$33</definedName>
    <definedName name="_xlnm.Print_Area" localSheetId="20">MEIGS!$A$1:$O$33</definedName>
    <definedName name="_xlnm.Print_Area" localSheetId="21">MONROE!$A$1:$O$33</definedName>
    <definedName name="_xlnm.Print_Area" localSheetId="22">MORGAN!$A$1:$O$33</definedName>
    <definedName name="_xlnm.Print_Area" localSheetId="23">MORROW!$A$1:$O$32</definedName>
    <definedName name="_xlnm.Print_Area" localSheetId="24">MUSKINGUM!$A$1:$O$31</definedName>
    <definedName name="_xlnm.Print_Area" localSheetId="25">NOBLE!$A$1:$O$32</definedName>
    <definedName name="_xlnm.Print_Area" localSheetId="26">PERRY!$A$1:$O$29</definedName>
    <definedName name="_xlnm.Print_Area" localSheetId="27">PORTAGE!$A$1:$O$33</definedName>
    <definedName name="_xlnm.Print_Area" localSheetId="29">SUMMIT!$A$1:$O$33</definedName>
    <definedName name="_xlnm.Print_Area" localSheetId="30">TRUMBULL!$A$1:$O$32</definedName>
    <definedName name="_xlnm.Print_Area" localSheetId="31">TUSCARAWAS!$A$1:$N$33</definedName>
    <definedName name="_xlnm.Print_Area" localSheetId="32">UNION!$A$1:$O$33</definedName>
    <definedName name="_xlnm.Print_Area" localSheetId="33">WASHINGTON!$A$1:$O$32</definedName>
    <definedName name="_xlnm.Print_Area" localSheetId="34">WAYNE!$A$1:$O$33</definedName>
  </definedNames>
  <calcPr calcId="162913"/>
</workbook>
</file>

<file path=xl/calcChain.xml><?xml version="1.0" encoding="utf-8"?>
<calcChain xmlns="http://schemas.openxmlformats.org/spreadsheetml/2006/main">
  <c r="P19" i="1" l="1"/>
  <c r="Q28" i="23" l="1"/>
  <c r="C22" i="35" l="1"/>
  <c r="P19" i="25" l="1"/>
  <c r="P28" i="23"/>
  <c r="P21" i="16"/>
  <c r="P17" i="14"/>
  <c r="P22" i="17" l="1"/>
  <c r="O7" i="8" l="1"/>
  <c r="O17" i="14" l="1"/>
  <c r="C19" i="1" l="1"/>
  <c r="O21" i="16" l="1"/>
  <c r="K12" i="12"/>
  <c r="L12" i="12"/>
  <c r="M12" i="12"/>
  <c r="N12" i="12"/>
  <c r="O12" i="12"/>
  <c r="O22" i="17"/>
  <c r="D19" i="1"/>
  <c r="E19" i="1"/>
  <c r="F19" i="1"/>
  <c r="G19" i="1"/>
  <c r="H19" i="1"/>
  <c r="I19" i="1"/>
  <c r="J19" i="1"/>
  <c r="K19" i="1"/>
  <c r="L19" i="1"/>
  <c r="M19" i="1"/>
  <c r="N19" i="1"/>
  <c r="O19" i="1"/>
  <c r="O23" i="6"/>
  <c r="O14" i="29"/>
  <c r="O13" i="4"/>
  <c r="O28" i="23"/>
  <c r="O19" i="25"/>
  <c r="O13" i="22"/>
  <c r="N7" i="13"/>
  <c r="N17" i="14"/>
  <c r="N22" i="17"/>
  <c r="J6" i="15"/>
  <c r="K6" i="15"/>
  <c r="L6" i="15"/>
  <c r="M6" i="15"/>
  <c r="N6" i="15"/>
  <c r="N28" i="23"/>
  <c r="N19" i="25"/>
  <c r="N13" i="22"/>
  <c r="M13" i="22"/>
  <c r="N23" i="6"/>
  <c r="M22" i="17"/>
  <c r="L17" i="14"/>
  <c r="K17" i="14"/>
  <c r="J17" i="14"/>
  <c r="I17" i="14"/>
  <c r="H17" i="14"/>
  <c r="G17" i="14"/>
  <c r="F17" i="14"/>
  <c r="C17" i="14"/>
  <c r="N14" i="29"/>
  <c r="M14" i="29"/>
  <c r="N21" i="16"/>
  <c r="M21" i="16"/>
  <c r="N13" i="4"/>
  <c r="M13" i="4"/>
  <c r="M28" i="23"/>
  <c r="M19" i="25"/>
  <c r="M17" i="14"/>
  <c r="A1" i="33"/>
  <c r="B1" i="33"/>
  <c r="C1" i="33"/>
  <c r="D1" i="33"/>
  <c r="E1" i="33"/>
  <c r="M23" i="6"/>
  <c r="K14" i="29"/>
  <c r="L14" i="29"/>
  <c r="J14" i="29"/>
  <c r="I7" i="26"/>
  <c r="K19" i="25"/>
  <c r="I19" i="25"/>
  <c r="J19" i="25"/>
  <c r="L19" i="25"/>
  <c r="H19" i="25"/>
  <c r="I7" i="24"/>
  <c r="J7" i="24"/>
  <c r="L28" i="23"/>
  <c r="H28" i="23"/>
  <c r="I28" i="23"/>
  <c r="J28" i="23"/>
  <c r="K28" i="23"/>
  <c r="K5" i="21"/>
  <c r="L5" i="21"/>
  <c r="J5" i="21"/>
  <c r="I7" i="20"/>
  <c r="J7" i="20"/>
  <c r="J12" i="12"/>
  <c r="J13" i="11"/>
  <c r="K13" i="11"/>
  <c r="L13" i="11"/>
  <c r="J10" i="10"/>
  <c r="K10" i="10"/>
  <c r="L10" i="10"/>
  <c r="I23" i="6"/>
  <c r="H23" i="6"/>
  <c r="J13" i="4"/>
  <c r="K13" i="4"/>
  <c r="L13" i="4"/>
  <c r="I13" i="4"/>
  <c r="L22" i="17"/>
  <c r="K22" i="17"/>
  <c r="J22" i="17"/>
  <c r="L21" i="16"/>
  <c r="K21" i="16"/>
  <c r="J21" i="16"/>
  <c r="L23" i="6"/>
  <c r="K23" i="6"/>
  <c r="J23" i="6"/>
  <c r="L13" i="22"/>
  <c r="L15" i="22" s="1"/>
  <c r="K13" i="22"/>
  <c r="K15" i="22" s="1"/>
  <c r="J13" i="22"/>
  <c r="J15" i="22" s="1"/>
  <c r="I14" i="29"/>
  <c r="J7" i="26"/>
  <c r="E11" i="32"/>
  <c r="C9" i="31"/>
  <c r="H14" i="29"/>
  <c r="F14" i="29"/>
  <c r="G14" i="29"/>
  <c r="E14" i="29"/>
  <c r="D14" i="29"/>
  <c r="C14" i="29"/>
  <c r="G19" i="25"/>
  <c r="F19" i="25"/>
  <c r="E19" i="25"/>
  <c r="D19" i="25"/>
  <c r="C19" i="25"/>
  <c r="H7" i="24"/>
  <c r="G28" i="23"/>
  <c r="F28" i="23"/>
  <c r="E28" i="23"/>
  <c r="D28" i="23"/>
  <c r="C28" i="23"/>
  <c r="I13" i="22"/>
  <c r="I15" i="22" s="1"/>
  <c r="H13" i="22"/>
  <c r="H15" i="22" s="1"/>
  <c r="G13" i="22"/>
  <c r="F13" i="22"/>
  <c r="E13" i="22"/>
  <c r="D13" i="22"/>
  <c r="C13" i="22"/>
  <c r="H5" i="21"/>
  <c r="G5" i="21"/>
  <c r="F5" i="21"/>
  <c r="E5" i="21"/>
  <c r="D5" i="21"/>
  <c r="H7" i="20"/>
  <c r="G7" i="20"/>
  <c r="F7" i="20"/>
  <c r="E7" i="20"/>
  <c r="D7" i="20"/>
  <c r="C7" i="20"/>
  <c r="H7" i="19"/>
  <c r="G7" i="19"/>
  <c r="F7" i="19"/>
  <c r="E7" i="19"/>
  <c r="D7" i="19"/>
  <c r="C7" i="19"/>
  <c r="I22" i="17"/>
  <c r="H22" i="17"/>
  <c r="G22" i="17"/>
  <c r="F22" i="17"/>
  <c r="E22" i="17"/>
  <c r="D22" i="17"/>
  <c r="C22" i="17"/>
  <c r="I21" i="16"/>
  <c r="H21" i="16"/>
  <c r="G21" i="16"/>
  <c r="F21" i="16"/>
  <c r="E21" i="16"/>
  <c r="D21" i="16"/>
  <c r="C21" i="16"/>
  <c r="I6" i="15"/>
  <c r="H6" i="15"/>
  <c r="G6" i="15"/>
  <c r="E17" i="14"/>
  <c r="D17" i="14"/>
  <c r="I7" i="13"/>
  <c r="H7" i="13"/>
  <c r="G7" i="13"/>
  <c r="F7" i="13"/>
  <c r="E7" i="13"/>
  <c r="D7" i="13"/>
  <c r="C7" i="13"/>
  <c r="I12" i="12"/>
  <c r="H12" i="12"/>
  <c r="G12" i="12"/>
  <c r="D12" i="12"/>
  <c r="C12" i="12"/>
  <c r="I13" i="11"/>
  <c r="G13" i="11"/>
  <c r="F13" i="11"/>
  <c r="D13" i="11"/>
  <c r="I10" i="10"/>
  <c r="H10" i="10"/>
  <c r="G10" i="10"/>
  <c r="F10" i="10"/>
  <c r="E10" i="10"/>
  <c r="D10" i="10"/>
  <c r="C10" i="10"/>
  <c r="F7" i="8"/>
  <c r="E7" i="8"/>
  <c r="D7" i="8"/>
  <c r="C7" i="8"/>
  <c r="E23" i="6"/>
  <c r="G23" i="6"/>
  <c r="F23" i="6"/>
  <c r="D23" i="6"/>
  <c r="C23" i="6"/>
  <c r="H13" i="4"/>
  <c r="G13" i="4"/>
  <c r="F13" i="4"/>
  <c r="E13" i="4"/>
  <c r="D13" i="4"/>
  <c r="C13" i="4"/>
  <c r="XFC4" i="1"/>
  <c r="C1048576" i="1"/>
</calcChain>
</file>

<file path=xl/sharedStrings.xml><?xml version="1.0" encoding="utf-8"?>
<sst xmlns="http://schemas.openxmlformats.org/spreadsheetml/2006/main" count="1424" uniqueCount="211">
  <si>
    <t>ASHTABULA</t>
  </si>
  <si>
    <t>TWP/ MUNICIPALITY</t>
  </si>
  <si>
    <t>CITY OF GENEVA</t>
  </si>
  <si>
    <t>VILLIAGE OF GENEVA ON THE LAKE</t>
  </si>
  <si>
    <t>JEFFERSON</t>
  </si>
  <si>
    <t>KINGSVILLE</t>
  </si>
  <si>
    <t>MONROE</t>
  </si>
  <si>
    <t>VILLAGE OF NORTH KINGSVILLE</t>
  </si>
  <si>
    <t>PIERPORT</t>
  </si>
  <si>
    <t>PLYMOUTH</t>
  </si>
  <si>
    <t>SHEFFIELD</t>
  </si>
  <si>
    <t>DENMARK</t>
  </si>
  <si>
    <t>MORGAN</t>
  </si>
  <si>
    <t>HARTS GROVE</t>
  </si>
  <si>
    <t>YEARLY TOTALS</t>
  </si>
  <si>
    <t>ASHLAND</t>
  </si>
  <si>
    <t>SULLIVAN</t>
  </si>
  <si>
    <t>ATHENS</t>
  </si>
  <si>
    <t>CARTHAGE</t>
  </si>
  <si>
    <t>CARROLL</t>
  </si>
  <si>
    <t>EAST</t>
  </si>
  <si>
    <t>LEE</t>
  </si>
  <si>
    <t>LOUDEN</t>
  </si>
  <si>
    <t>ORANGE</t>
  </si>
  <si>
    <t>UNION</t>
  </si>
  <si>
    <t>PERRY</t>
  </si>
  <si>
    <t>WASHINGTON</t>
  </si>
  <si>
    <t>AUGUSTA</t>
  </si>
  <si>
    <t>X</t>
  </si>
  <si>
    <t>COLUMBIANA</t>
  </si>
  <si>
    <t>FAIRGROUNDS</t>
  </si>
  <si>
    <t>BUTLER</t>
  </si>
  <si>
    <t>FRANKLIN</t>
  </si>
  <si>
    <t>WEST</t>
  </si>
  <si>
    <t>KNOX</t>
  </si>
  <si>
    <t>COSHOCTON</t>
  </si>
  <si>
    <t>ADAMS</t>
  </si>
  <si>
    <t>BETHLEHEM</t>
  </si>
  <si>
    <t>CLARK</t>
  </si>
  <si>
    <t>CRAWFORD</t>
  </si>
  <si>
    <t>LINTON</t>
  </si>
  <si>
    <t>MILL CREEK</t>
  </si>
  <si>
    <t>NEW CASTLE</t>
  </si>
  <si>
    <t>PIKE</t>
  </si>
  <si>
    <t>WHITE EYES</t>
  </si>
  <si>
    <t>COUNTY</t>
  </si>
  <si>
    <t>JACKSON</t>
  </si>
  <si>
    <t>BEDFORD</t>
  </si>
  <si>
    <t>VIRGINIA</t>
  </si>
  <si>
    <t>OXFORD</t>
  </si>
  <si>
    <t>KEENE</t>
  </si>
  <si>
    <t>CUYAHOGA</t>
  </si>
  <si>
    <t>BRECKSVILLE</t>
  </si>
  <si>
    <t>EUCLID</t>
  </si>
  <si>
    <t>DELAWARE</t>
  </si>
  <si>
    <t>COUNTY FAIRGROUNDS</t>
  </si>
  <si>
    <t>PORTER</t>
  </si>
  <si>
    <t>FAIRFIELD</t>
  </si>
  <si>
    <t>LIBERTY</t>
  </si>
  <si>
    <t>RUSHCREEK</t>
  </si>
  <si>
    <t>GEAUGA</t>
  </si>
  <si>
    <t>AUBURN</t>
  </si>
  <si>
    <t>BURTON</t>
  </si>
  <si>
    <t>HUNTSBURG</t>
  </si>
  <si>
    <t>MIDDLEFIELD</t>
  </si>
  <si>
    <t>PARKMAN</t>
  </si>
  <si>
    <t>THOMPSON</t>
  </si>
  <si>
    <t>GUERNSEY</t>
  </si>
  <si>
    <t>LONDONDERRY</t>
  </si>
  <si>
    <t>WHEELING</t>
  </si>
  <si>
    <t>WESTLAND</t>
  </si>
  <si>
    <t>MILLWOOD</t>
  </si>
  <si>
    <t>HARRISON</t>
  </si>
  <si>
    <t>GERMAN</t>
  </si>
  <si>
    <t>GREEN</t>
  </si>
  <si>
    <t>CADIZ</t>
  </si>
  <si>
    <t>MOOREFIELD</t>
  </si>
  <si>
    <t>NOTTINGHAM</t>
  </si>
  <si>
    <t>HOCKING</t>
  </si>
  <si>
    <t>MARION</t>
  </si>
  <si>
    <t>WARD</t>
  </si>
  <si>
    <t>HOLMES</t>
  </si>
  <si>
    <t>COUNTY-LANDFILL</t>
  </si>
  <si>
    <t>BERLIN</t>
  </si>
  <si>
    <t>HARDY</t>
  </si>
  <si>
    <t>KILLBUCK</t>
  </si>
  <si>
    <t>MECHANIC</t>
  </si>
  <si>
    <t>PAINT</t>
  </si>
  <si>
    <t>PRAIRIE</t>
  </si>
  <si>
    <t>RIPLEY</t>
  </si>
  <si>
    <t>SALT CREEK</t>
  </si>
  <si>
    <t>WALNUT CREEK</t>
  </si>
  <si>
    <t>RICHLAND</t>
  </si>
  <si>
    <t>SALEM</t>
  </si>
  <si>
    <t>WAYNE</t>
  </si>
  <si>
    <t>YERALY TOTALS</t>
  </si>
  <si>
    <t>BROWN</t>
  </si>
  <si>
    <t>CITY OF MT. VERNON</t>
  </si>
  <si>
    <t>CLAY</t>
  </si>
  <si>
    <t>HOWARD</t>
  </si>
  <si>
    <t>MILLER</t>
  </si>
  <si>
    <t>MILFORD</t>
  </si>
  <si>
    <t>HILLIAR</t>
  </si>
  <si>
    <t>LICKING</t>
  </si>
  <si>
    <t>BOWLING GREEN</t>
  </si>
  <si>
    <t>BURLINGTON</t>
  </si>
  <si>
    <t>EDEN</t>
  </si>
  <si>
    <t>FALLSBURG</t>
  </si>
  <si>
    <t>GRANVILLE</t>
  </si>
  <si>
    <t>HANOVER</t>
  </si>
  <si>
    <t>HARTFORD</t>
  </si>
  <si>
    <t>HOPEWELL</t>
  </si>
  <si>
    <t>MADISON</t>
  </si>
  <si>
    <t>MARY ANN</t>
  </si>
  <si>
    <t>NEWTON</t>
  </si>
  <si>
    <t>VILLAGE OF UTICA</t>
  </si>
  <si>
    <t>MCKEAN</t>
  </si>
  <si>
    <t>WEEKLY TOTALS</t>
  </si>
  <si>
    <t>MAHONING</t>
  </si>
  <si>
    <t>VILLAGE OF LOWELLVILLE</t>
  </si>
  <si>
    <t>MEIGS</t>
  </si>
  <si>
    <t>CHESTER</t>
  </si>
  <si>
    <t>LEBANON</t>
  </si>
  <si>
    <t>SUTTON</t>
  </si>
  <si>
    <t>MALAGA</t>
  </si>
  <si>
    <t>SENECA</t>
  </si>
  <si>
    <t>DEERFIELD</t>
  </si>
  <si>
    <t>MORROW</t>
  </si>
  <si>
    <t>BENNINGTON</t>
  </si>
  <si>
    <t>CONGRESS</t>
  </si>
  <si>
    <t>HARMONY</t>
  </si>
  <si>
    <t>LINCOLN</t>
  </si>
  <si>
    <t>SOUTH BLOOMFIELD</t>
  </si>
  <si>
    <t>TROY</t>
  </si>
  <si>
    <t>BRUSHCREEK</t>
  </si>
  <si>
    <t>CASS</t>
  </si>
  <si>
    <t>FALLS</t>
  </si>
  <si>
    <t>VILLAGE OF PHILO</t>
  </si>
  <si>
    <t>SPRINGFIELD</t>
  </si>
  <si>
    <t>VILLAGE OF SOUTH ZANESVILLE</t>
  </si>
  <si>
    <t>VILLIAGE OF ROSEVILLE</t>
  </si>
  <si>
    <t>HIGHLAND</t>
  </si>
  <si>
    <t>CITY OF ZANESVILLE</t>
  </si>
  <si>
    <t>NOBLE</t>
  </si>
  <si>
    <t>OLIVE</t>
  </si>
  <si>
    <t>BEARFIELD</t>
  </si>
  <si>
    <t>CLAYTON</t>
  </si>
  <si>
    <t>CIT OF NEW LEXINGTON</t>
  </si>
  <si>
    <t>PLEASANT</t>
  </si>
  <si>
    <t>READING</t>
  </si>
  <si>
    <t>VILLIAGE OF CORNING</t>
  </si>
  <si>
    <t>VILLIAGE OF CROOKSVILLE</t>
  </si>
  <si>
    <t>VILLIAGE OF JUNCTION CITY</t>
  </si>
  <si>
    <t>VILLIAGE OF SOMERSET</t>
  </si>
  <si>
    <t>PORTAGE</t>
  </si>
  <si>
    <t>MANTUA</t>
  </si>
  <si>
    <t>FREEDOM</t>
  </si>
  <si>
    <t>SUMMIT</t>
  </si>
  <si>
    <t>TRUMBULL</t>
  </si>
  <si>
    <t>MESOPOTAMIA</t>
  </si>
  <si>
    <t>FARMINGTON</t>
  </si>
  <si>
    <t>TUSCARAWAS</t>
  </si>
  <si>
    <t>DOVER</t>
  </si>
  <si>
    <t>RUSH</t>
  </si>
  <si>
    <t>SUGAR CREEK</t>
  </si>
  <si>
    <t>BUCKS</t>
  </si>
  <si>
    <t xml:space="preserve">ADAMS </t>
  </si>
  <si>
    <t>AURELIUS</t>
  </si>
  <si>
    <t>WATERFORD</t>
  </si>
  <si>
    <t>NEWPORT</t>
  </si>
  <si>
    <t>BAUGHMAN</t>
  </si>
  <si>
    <t>EAST UNION</t>
  </si>
  <si>
    <t>MILTON</t>
  </si>
  <si>
    <t>MUSKINGUM</t>
  </si>
  <si>
    <t>LAFAYETTE</t>
  </si>
  <si>
    <t>CLINTON</t>
  </si>
  <si>
    <t>EXPIRED</t>
  </si>
  <si>
    <t>……</t>
  </si>
  <si>
    <t>……..</t>
  </si>
  <si>
    <t xml:space="preserve"> </t>
  </si>
  <si>
    <t>FALLSBURY</t>
  </si>
  <si>
    <t>ENGINEER</t>
  </si>
  <si>
    <t xml:space="preserve">CHERRY VALLEY </t>
  </si>
  <si>
    <t>KARLCO OILFIELD SERVICES</t>
  </si>
  <si>
    <t>ENGINEERS</t>
  </si>
  <si>
    <t>CONNEAUT</t>
  </si>
  <si>
    <t>FEARING</t>
  </si>
  <si>
    <t>CHATHAM</t>
  </si>
  <si>
    <t xml:space="preserve">LENOX </t>
  </si>
  <si>
    <t>FAIRFIELD COUNTY</t>
  </si>
  <si>
    <t xml:space="preserve">AS OF 3/13/2017 TWP TERMINATED ACTIVE RESOLUTION </t>
  </si>
  <si>
    <t>ROSE</t>
  </si>
  <si>
    <t>Bethel</t>
  </si>
  <si>
    <t>TOWNSHIP NO LONGER HAS ACTIVE RESOLUTION</t>
  </si>
  <si>
    <t>CITY OF URICHSVILLE</t>
  </si>
  <si>
    <t>HOMER</t>
  </si>
  <si>
    <t>terminated spread resolution</t>
  </si>
  <si>
    <t>Terminated spreading resolution</t>
  </si>
  <si>
    <t>terminated spreading resolution</t>
  </si>
  <si>
    <t>TWP'S TERMINATED BRINE SPREADING RESOLUTION</t>
  </si>
  <si>
    <t>terminated resolution</t>
  </si>
  <si>
    <t>commisioners</t>
  </si>
  <si>
    <t>CITY OF HEATH</t>
  </si>
  <si>
    <t>VILLAGE OF DRESDEN</t>
  </si>
  <si>
    <t>Franklin</t>
  </si>
  <si>
    <t>village of Jefferson</t>
  </si>
  <si>
    <t>MANSFIELD</t>
  </si>
  <si>
    <t>recinded resolution</t>
  </si>
  <si>
    <t>New Lyme</t>
  </si>
  <si>
    <t>Sheffield Township</t>
  </si>
  <si>
    <t>Yearly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</si>
</sst>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3" fontId="0" fillId="0" borderId="1" xfId="0" applyNumberFormat="1" applyBorder="1"/>
    <xf numFmtId="0" fontId="2" fillId="6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view="pageLayout" zoomScaleNormal="100" workbookViewId="0">
      <selection activeCell="N2" sqref="N2"/>
    </sheetView>
  </sheetViews>
  <sheetFormatPr defaultColWidth="9.140625" defaultRowHeight="15" x14ac:dyDescent="0.25"/>
  <cols>
    <col min="1" max="1" width="22.5703125" style="6" customWidth="1"/>
    <col min="2" max="2" width="16" style="6" customWidth="1"/>
    <col min="3" max="16384" width="9.140625" style="6"/>
  </cols>
  <sheetData>
    <row r="1" spans="1:15" s="2" customFormat="1" ht="44.25" customHeight="1" x14ac:dyDescent="0.25">
      <c r="A1" s="3" t="s">
        <v>15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</row>
    <row r="2" spans="1:15" x14ac:dyDescent="0.25">
      <c r="B2" s="6" t="s">
        <v>16</v>
      </c>
      <c r="C2" s="6" t="s">
        <v>28</v>
      </c>
      <c r="D2" s="6" t="s">
        <v>28</v>
      </c>
      <c r="E2" s="6" t="s">
        <v>28</v>
      </c>
      <c r="F2" s="6" t="s">
        <v>28</v>
      </c>
      <c r="G2" s="6" t="s">
        <v>28</v>
      </c>
      <c r="H2" s="6" t="s">
        <v>28</v>
      </c>
      <c r="I2" s="6">
        <v>0</v>
      </c>
      <c r="N2" s="6">
        <v>1050</v>
      </c>
    </row>
  </sheetData>
  <dataConsolidate/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view="pageLayout" zoomScaleNormal="100" workbookViewId="0">
      <selection activeCell="Q10" sqref="Q10"/>
    </sheetView>
  </sheetViews>
  <sheetFormatPr defaultColWidth="9.140625" defaultRowHeight="15" x14ac:dyDescent="0.25"/>
  <cols>
    <col min="1" max="1" width="18.42578125" style="6" customWidth="1"/>
    <col min="2" max="2" width="18.5703125" style="6" customWidth="1"/>
    <col min="3" max="16384" width="9.140625" style="6"/>
  </cols>
  <sheetData>
    <row r="1" spans="1:17" s="2" customFormat="1" ht="31.5" customHeight="1" x14ac:dyDescent="0.25">
      <c r="A1" s="3" t="s">
        <v>60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17" x14ac:dyDescent="0.25">
      <c r="B2" s="17" t="s">
        <v>61</v>
      </c>
      <c r="C2" s="17" t="s">
        <v>28</v>
      </c>
      <c r="D2" s="17" t="s">
        <v>28</v>
      </c>
      <c r="E2" s="17" t="s">
        <v>28</v>
      </c>
      <c r="F2" s="17" t="s">
        <v>28</v>
      </c>
      <c r="G2" s="17" t="s">
        <v>28</v>
      </c>
      <c r="H2" s="17" t="s">
        <v>28</v>
      </c>
      <c r="I2" s="17">
        <v>0</v>
      </c>
      <c r="J2" s="17">
        <v>0</v>
      </c>
    </row>
    <row r="3" spans="1:17" x14ac:dyDescent="0.25">
      <c r="B3" s="17" t="s">
        <v>62</v>
      </c>
      <c r="C3" s="17" t="s">
        <v>28</v>
      </c>
      <c r="D3" s="17" t="s">
        <v>28</v>
      </c>
      <c r="E3" s="17" t="s">
        <v>28</v>
      </c>
      <c r="F3" s="17" t="s">
        <v>28</v>
      </c>
      <c r="G3" s="17" t="s">
        <v>28</v>
      </c>
      <c r="H3" s="17" t="s">
        <v>28</v>
      </c>
      <c r="I3" s="17" t="s">
        <v>28</v>
      </c>
      <c r="J3" s="17"/>
      <c r="K3" s="17"/>
      <c r="L3" s="17"/>
    </row>
    <row r="4" spans="1:17" x14ac:dyDescent="0.25">
      <c r="B4" s="17" t="s">
        <v>63</v>
      </c>
      <c r="C4" s="17">
        <v>0</v>
      </c>
      <c r="D4" s="17">
        <v>0</v>
      </c>
      <c r="E4" s="17">
        <v>2990</v>
      </c>
      <c r="F4" s="17">
        <v>1573</v>
      </c>
      <c r="G4" s="17">
        <v>427</v>
      </c>
      <c r="H4" s="17" t="s">
        <v>28</v>
      </c>
      <c r="I4" s="17">
        <v>0</v>
      </c>
      <c r="J4" s="17">
        <v>0</v>
      </c>
    </row>
    <row r="5" spans="1:17" x14ac:dyDescent="0.25">
      <c r="B5" s="6" t="s">
        <v>64</v>
      </c>
      <c r="C5" s="6" t="s">
        <v>28</v>
      </c>
      <c r="D5" s="6" t="s">
        <v>28</v>
      </c>
      <c r="E5" s="6" t="s">
        <v>28</v>
      </c>
      <c r="F5" s="6" t="s">
        <v>28</v>
      </c>
      <c r="G5" s="6" t="s">
        <v>28</v>
      </c>
      <c r="H5" s="6" t="s">
        <v>28</v>
      </c>
      <c r="I5" s="6">
        <v>0</v>
      </c>
      <c r="J5" s="6">
        <v>0</v>
      </c>
      <c r="N5" s="6">
        <v>0</v>
      </c>
    </row>
    <row r="6" spans="1:17" x14ac:dyDescent="0.25">
      <c r="B6" s="6" t="s">
        <v>65</v>
      </c>
      <c r="C6" s="6" t="s">
        <v>28</v>
      </c>
      <c r="D6" s="6" t="s">
        <v>28</v>
      </c>
      <c r="E6" s="6" t="s">
        <v>28</v>
      </c>
      <c r="F6" s="6" t="s">
        <v>28</v>
      </c>
      <c r="G6" s="6" t="s">
        <v>28</v>
      </c>
      <c r="H6" s="6" t="s">
        <v>28</v>
      </c>
      <c r="I6" s="6">
        <v>5026</v>
      </c>
      <c r="J6" s="6">
        <v>8674</v>
      </c>
      <c r="M6" s="6">
        <v>0</v>
      </c>
      <c r="N6" s="6">
        <v>0</v>
      </c>
    </row>
    <row r="7" spans="1:17" x14ac:dyDescent="0.25">
      <c r="B7" s="6" t="s">
        <v>66</v>
      </c>
      <c r="C7" s="6">
        <v>2954</v>
      </c>
      <c r="D7" s="6">
        <v>1223</v>
      </c>
      <c r="E7" s="6">
        <v>4757</v>
      </c>
      <c r="F7" s="6">
        <v>10039</v>
      </c>
      <c r="G7" s="6">
        <v>2534</v>
      </c>
      <c r="H7" s="6">
        <v>159</v>
      </c>
      <c r="I7" s="6">
        <v>683</v>
      </c>
      <c r="J7" s="6">
        <v>2882</v>
      </c>
      <c r="M7" s="6">
        <v>543</v>
      </c>
      <c r="N7" s="6">
        <v>2587</v>
      </c>
      <c r="O7" s="6">
        <v>1570</v>
      </c>
      <c r="P7" s="6">
        <v>864</v>
      </c>
      <c r="Q7" s="6">
        <v>1116</v>
      </c>
    </row>
    <row r="10" spans="1:17" s="7" customFormat="1" x14ac:dyDescent="0.25">
      <c r="B10" s="7" t="s">
        <v>14</v>
      </c>
      <c r="C10" s="7">
        <f>SUM(C4:C9)</f>
        <v>2954</v>
      </c>
      <c r="D10" s="7">
        <f>SUM(D4:D9)</f>
        <v>1223</v>
      </c>
      <c r="E10" s="7">
        <f>SUM(E4:E9)</f>
        <v>7747</v>
      </c>
      <c r="F10" s="7">
        <f>SUM(F4:F9)</f>
        <v>11612</v>
      </c>
      <c r="G10" s="7">
        <f>SUM(G4:G9)</f>
        <v>2961</v>
      </c>
      <c r="H10" s="7">
        <f>SUM(H7:H9)</f>
        <v>159</v>
      </c>
      <c r="I10" s="7">
        <f>SUM(I7:I9)</f>
        <v>683</v>
      </c>
      <c r="J10" s="7">
        <f>SUM(J7:J9)</f>
        <v>2882</v>
      </c>
      <c r="K10" s="7">
        <f>SUM(K7:K9)</f>
        <v>0</v>
      </c>
      <c r="L10" s="7">
        <f>SUM(L7:L9)</f>
        <v>0</v>
      </c>
      <c r="M10" s="7">
        <v>543</v>
      </c>
      <c r="N10" s="7">
        <v>2587</v>
      </c>
      <c r="O10" s="7">
        <v>1570</v>
      </c>
      <c r="P10" s="7">
        <v>864</v>
      </c>
      <c r="Q10" s="7">
        <v>1116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view="pageLayout" topLeftCell="B1" zoomScaleNormal="100" workbookViewId="0">
      <selection activeCell="Q3" sqref="Q3"/>
    </sheetView>
  </sheetViews>
  <sheetFormatPr defaultColWidth="9.140625" defaultRowHeight="15" x14ac:dyDescent="0.25"/>
  <cols>
    <col min="1" max="1" width="19.28515625" style="6" customWidth="1"/>
    <col min="2" max="2" width="18.85546875" style="6" customWidth="1"/>
    <col min="3" max="16384" width="9.140625" style="6"/>
  </cols>
  <sheetData>
    <row r="1" spans="1:17" s="2" customFormat="1" ht="31.5" customHeight="1" x14ac:dyDescent="0.25">
      <c r="A1" s="3" t="s">
        <v>67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17" x14ac:dyDescent="0.25">
      <c r="B2" s="6" t="s">
        <v>45</v>
      </c>
      <c r="C2" s="6" t="s">
        <v>28</v>
      </c>
      <c r="D2" s="6">
        <v>1475</v>
      </c>
      <c r="E2" s="6" t="s">
        <v>28</v>
      </c>
      <c r="F2" s="6">
        <v>3256</v>
      </c>
      <c r="G2" s="6" t="s">
        <v>28</v>
      </c>
      <c r="H2" s="6" t="s">
        <v>28</v>
      </c>
      <c r="I2" s="6" t="s">
        <v>28</v>
      </c>
      <c r="N2" s="6">
        <v>0</v>
      </c>
    </row>
    <row r="3" spans="1:17" x14ac:dyDescent="0.25">
      <c r="B3" s="6" t="s">
        <v>46</v>
      </c>
      <c r="C3" s="6" t="s">
        <v>28</v>
      </c>
      <c r="D3" s="6" t="s">
        <v>28</v>
      </c>
      <c r="E3" s="6" t="s">
        <v>28</v>
      </c>
      <c r="F3" s="6" t="s">
        <v>28</v>
      </c>
      <c r="G3" s="6" t="s">
        <v>28</v>
      </c>
      <c r="H3" s="6" t="s">
        <v>28</v>
      </c>
      <c r="I3" s="6" t="s">
        <v>28</v>
      </c>
      <c r="N3" s="6">
        <v>0</v>
      </c>
      <c r="O3" s="6">
        <v>0</v>
      </c>
      <c r="Q3" s="6">
        <v>0</v>
      </c>
    </row>
    <row r="4" spans="1:17" x14ac:dyDescent="0.25">
      <c r="B4" s="17" t="s">
        <v>68</v>
      </c>
      <c r="C4" s="17" t="s">
        <v>28</v>
      </c>
      <c r="D4" s="17" t="s">
        <v>28</v>
      </c>
      <c r="E4" s="17" t="s">
        <v>28</v>
      </c>
      <c r="F4" s="17" t="s">
        <v>28</v>
      </c>
      <c r="G4" s="17" t="s">
        <v>28</v>
      </c>
      <c r="H4" s="17" t="s">
        <v>28</v>
      </c>
      <c r="I4" s="17" t="s">
        <v>28</v>
      </c>
      <c r="J4" s="17"/>
      <c r="K4" s="17"/>
      <c r="L4" s="17"/>
      <c r="M4" s="17"/>
      <c r="N4" s="17"/>
    </row>
    <row r="5" spans="1:17" x14ac:dyDescent="0.25">
      <c r="B5" s="17" t="s">
        <v>49</v>
      </c>
      <c r="C5" s="17" t="s">
        <v>28</v>
      </c>
      <c r="D5" s="17" t="s">
        <v>28</v>
      </c>
      <c r="E5" s="17" t="s">
        <v>28</v>
      </c>
      <c r="F5" s="17" t="s">
        <v>28</v>
      </c>
      <c r="G5" s="17" t="s">
        <v>28</v>
      </c>
      <c r="H5" s="17" t="s">
        <v>28</v>
      </c>
      <c r="I5" s="17" t="s">
        <v>28</v>
      </c>
      <c r="J5" s="17"/>
      <c r="K5" s="17"/>
      <c r="L5" s="17"/>
      <c r="M5" s="17"/>
      <c r="N5" s="17">
        <v>0</v>
      </c>
    </row>
    <row r="6" spans="1:17" x14ac:dyDescent="0.25">
      <c r="B6" s="17" t="s">
        <v>26</v>
      </c>
      <c r="C6" s="17" t="s">
        <v>28</v>
      </c>
      <c r="D6" s="17" t="s">
        <v>28</v>
      </c>
      <c r="E6" s="17" t="s">
        <v>28</v>
      </c>
      <c r="F6" s="17" t="s">
        <v>28</v>
      </c>
      <c r="G6" s="17" t="s">
        <v>28</v>
      </c>
      <c r="H6" s="17" t="s">
        <v>28</v>
      </c>
      <c r="I6" s="17">
        <v>0</v>
      </c>
      <c r="J6" s="17">
        <v>0</v>
      </c>
      <c r="K6" s="17"/>
      <c r="L6" s="17"/>
      <c r="M6" s="17"/>
      <c r="N6" s="17"/>
    </row>
    <row r="7" spans="1:17" x14ac:dyDescent="0.25">
      <c r="B7" s="17" t="s">
        <v>69</v>
      </c>
      <c r="C7" s="17" t="s">
        <v>28</v>
      </c>
      <c r="D7" s="17">
        <v>984</v>
      </c>
      <c r="E7" s="17" t="s">
        <v>28</v>
      </c>
      <c r="F7" s="17" t="s">
        <v>28</v>
      </c>
      <c r="G7" s="17" t="s">
        <v>28</v>
      </c>
      <c r="H7" s="17" t="s">
        <v>28</v>
      </c>
      <c r="I7" s="17">
        <v>276</v>
      </c>
      <c r="J7" s="17">
        <v>483</v>
      </c>
      <c r="K7" s="17"/>
      <c r="L7" s="17"/>
      <c r="M7" s="17"/>
      <c r="N7" s="17">
        <v>0</v>
      </c>
      <c r="O7" s="17">
        <v>0</v>
      </c>
    </row>
    <row r="8" spans="1:17" x14ac:dyDescent="0.25">
      <c r="B8" s="6" t="s">
        <v>70</v>
      </c>
      <c r="C8" s="6" t="s">
        <v>28</v>
      </c>
      <c r="D8" s="6" t="s">
        <v>28</v>
      </c>
      <c r="E8" s="6" t="s">
        <v>28</v>
      </c>
      <c r="F8" s="6" t="s">
        <v>28</v>
      </c>
      <c r="G8" s="6" t="s">
        <v>28</v>
      </c>
      <c r="H8" s="6" t="s">
        <v>28</v>
      </c>
      <c r="I8" s="6" t="s">
        <v>28</v>
      </c>
    </row>
    <row r="9" spans="1:17" x14ac:dyDescent="0.25">
      <c r="B9" s="6" t="s">
        <v>58</v>
      </c>
      <c r="C9" s="6" t="s">
        <v>28</v>
      </c>
      <c r="D9" s="6" t="s">
        <v>28</v>
      </c>
      <c r="E9" s="6" t="s">
        <v>28</v>
      </c>
      <c r="F9" s="6" t="s">
        <v>28</v>
      </c>
      <c r="G9" s="6">
        <v>167</v>
      </c>
      <c r="H9" s="6" t="s">
        <v>28</v>
      </c>
      <c r="I9" s="6">
        <v>0</v>
      </c>
      <c r="M9" s="6">
        <v>0</v>
      </c>
      <c r="N9" s="6">
        <v>0</v>
      </c>
      <c r="O9" s="6">
        <v>0</v>
      </c>
      <c r="Q9" s="6">
        <v>0</v>
      </c>
    </row>
    <row r="10" spans="1:17" x14ac:dyDescent="0.25">
      <c r="B10" s="17" t="s">
        <v>71</v>
      </c>
      <c r="C10" s="17" t="s">
        <v>28</v>
      </c>
      <c r="D10" s="17" t="s">
        <v>28</v>
      </c>
      <c r="E10" s="17" t="s">
        <v>28</v>
      </c>
      <c r="F10" s="17" t="s">
        <v>28</v>
      </c>
      <c r="G10" s="17" t="s">
        <v>28</v>
      </c>
      <c r="H10" s="17" t="s">
        <v>28</v>
      </c>
      <c r="I10" s="17">
        <v>1310</v>
      </c>
      <c r="J10" s="17">
        <v>960</v>
      </c>
      <c r="K10" s="17">
        <v>6380</v>
      </c>
      <c r="L10" s="17"/>
      <c r="M10" s="17"/>
      <c r="N10" s="17"/>
    </row>
    <row r="13" spans="1:17" s="7" customFormat="1" x14ac:dyDescent="0.25">
      <c r="B13" s="7" t="s">
        <v>14</v>
      </c>
      <c r="C13" s="7">
        <v>0</v>
      </c>
      <c r="D13" s="7">
        <f>SUM(D2:D12)</f>
        <v>2459</v>
      </c>
      <c r="E13" s="7">
        <v>0</v>
      </c>
      <c r="F13" s="7">
        <f>SUM(F2:F12)</f>
        <v>3256</v>
      </c>
      <c r="G13" s="7">
        <f>SUM(G9:G12)</f>
        <v>167</v>
      </c>
      <c r="H13" s="7">
        <v>0</v>
      </c>
      <c r="I13" s="7">
        <f>SUM(I10:I12)</f>
        <v>1310</v>
      </c>
      <c r="J13" s="7">
        <f>SUM(J10:J12)</f>
        <v>960</v>
      </c>
      <c r="K13" s="7">
        <f>SUM(K10:K12)</f>
        <v>6380</v>
      </c>
      <c r="L13" s="7">
        <f>SUM(L10:L12)</f>
        <v>0</v>
      </c>
      <c r="M13" s="7">
        <v>0</v>
      </c>
      <c r="N13" s="7">
        <v>0</v>
      </c>
    </row>
    <row r="17" spans="2:4" x14ac:dyDescent="0.25">
      <c r="B17" s="17"/>
      <c r="D17" s="6" t="s">
        <v>197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Layout" topLeftCell="B1" zoomScaleNormal="100" workbookViewId="0">
      <selection activeCell="O6" sqref="O6"/>
    </sheetView>
  </sheetViews>
  <sheetFormatPr defaultColWidth="9.140625" defaultRowHeight="15" x14ac:dyDescent="0.25"/>
  <cols>
    <col min="1" max="2" width="18.28515625" style="6" customWidth="1"/>
    <col min="3" max="16384" width="9.140625" style="6"/>
  </cols>
  <sheetData>
    <row r="1" spans="1:15" s="2" customFormat="1" ht="31.5" customHeight="1" x14ac:dyDescent="0.25">
      <c r="A1" s="3" t="s">
        <v>72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</row>
    <row r="2" spans="1:15" x14ac:dyDescent="0.25">
      <c r="A2" s="17"/>
      <c r="B2" s="17" t="s">
        <v>45</v>
      </c>
      <c r="C2" s="17" t="s">
        <v>28</v>
      </c>
      <c r="D2" s="17" t="s">
        <v>28</v>
      </c>
      <c r="E2" s="17" t="s">
        <v>28</v>
      </c>
      <c r="F2" s="17" t="s">
        <v>28</v>
      </c>
      <c r="G2" s="17">
        <v>490</v>
      </c>
      <c r="H2" s="17">
        <v>146</v>
      </c>
      <c r="I2" s="17">
        <v>214</v>
      </c>
      <c r="J2" s="17">
        <v>700</v>
      </c>
      <c r="K2" s="17"/>
      <c r="L2" s="17"/>
      <c r="M2" s="17"/>
      <c r="N2" s="17">
        <v>0</v>
      </c>
      <c r="O2" s="6">
        <v>0</v>
      </c>
    </row>
    <row r="3" spans="1:15" x14ac:dyDescent="0.25">
      <c r="B3" s="6" t="s">
        <v>73</v>
      </c>
      <c r="C3" s="6" t="s">
        <v>28</v>
      </c>
      <c r="D3" s="6" t="s">
        <v>28</v>
      </c>
      <c r="E3" s="6" t="s">
        <v>28</v>
      </c>
      <c r="F3" s="6" t="s">
        <v>28</v>
      </c>
      <c r="G3" s="6" t="s">
        <v>28</v>
      </c>
      <c r="H3" s="6" t="s">
        <v>28</v>
      </c>
      <c r="I3" s="6">
        <v>0</v>
      </c>
      <c r="J3" s="6">
        <v>0</v>
      </c>
    </row>
    <row r="4" spans="1:15" x14ac:dyDescent="0.25">
      <c r="A4" s="17"/>
      <c r="B4" s="17" t="s">
        <v>74</v>
      </c>
      <c r="C4" s="17" t="s">
        <v>28</v>
      </c>
      <c r="D4" s="17">
        <v>0</v>
      </c>
      <c r="E4" s="17" t="s">
        <v>28</v>
      </c>
      <c r="F4" s="17" t="s">
        <v>28</v>
      </c>
      <c r="G4" s="17">
        <v>415</v>
      </c>
      <c r="H4" s="17" t="s">
        <v>28</v>
      </c>
      <c r="I4" s="17">
        <v>135</v>
      </c>
      <c r="J4" s="17"/>
      <c r="K4" s="17"/>
      <c r="L4" s="17"/>
      <c r="M4" s="17"/>
      <c r="N4" s="17">
        <v>0</v>
      </c>
    </row>
    <row r="5" spans="1:15" x14ac:dyDescent="0.25">
      <c r="B5" s="6" t="s">
        <v>75</v>
      </c>
      <c r="C5" s="6">
        <v>112</v>
      </c>
      <c r="D5" s="6" t="s">
        <v>28</v>
      </c>
      <c r="E5" s="6" t="s">
        <v>28</v>
      </c>
      <c r="F5" s="6" t="s">
        <v>28</v>
      </c>
      <c r="G5" s="6" t="s">
        <v>28</v>
      </c>
      <c r="H5" s="6" t="s">
        <v>28</v>
      </c>
      <c r="I5" s="6">
        <v>0</v>
      </c>
      <c r="J5" s="6" t="s">
        <v>179</v>
      </c>
      <c r="N5" s="6">
        <v>0</v>
      </c>
      <c r="O5" s="6">
        <v>0</v>
      </c>
    </row>
    <row r="6" spans="1:15" x14ac:dyDescent="0.25">
      <c r="B6" s="6" t="s">
        <v>6</v>
      </c>
      <c r="C6" s="6" t="s">
        <v>28</v>
      </c>
      <c r="D6" s="6" t="s">
        <v>28</v>
      </c>
      <c r="E6" s="6" t="s">
        <v>28</v>
      </c>
      <c r="F6" s="6" t="s">
        <v>28</v>
      </c>
      <c r="G6" s="6" t="s">
        <v>28</v>
      </c>
      <c r="H6" s="6" t="s">
        <v>28</v>
      </c>
      <c r="I6" s="6" t="s">
        <v>28</v>
      </c>
      <c r="J6" s="6">
        <v>638</v>
      </c>
      <c r="O6" s="6">
        <v>0</v>
      </c>
    </row>
    <row r="7" spans="1:15" x14ac:dyDescent="0.25">
      <c r="A7" s="17"/>
      <c r="B7" s="17" t="s">
        <v>76</v>
      </c>
      <c r="C7" s="17" t="s">
        <v>28</v>
      </c>
      <c r="D7" s="17" t="s">
        <v>28</v>
      </c>
      <c r="E7" s="17" t="s">
        <v>28</v>
      </c>
      <c r="F7" s="17" t="s">
        <v>28</v>
      </c>
      <c r="G7" s="17" t="s">
        <v>28</v>
      </c>
      <c r="H7" s="17" t="s">
        <v>28</v>
      </c>
      <c r="I7" s="17" t="s">
        <v>28</v>
      </c>
      <c r="J7" s="17"/>
      <c r="K7" s="17"/>
      <c r="L7" s="17"/>
      <c r="M7" s="17"/>
      <c r="N7" s="17">
        <v>0</v>
      </c>
    </row>
    <row r="8" spans="1:15" x14ac:dyDescent="0.25">
      <c r="A8" s="17"/>
      <c r="B8" s="17" t="s">
        <v>77</v>
      </c>
      <c r="C8" s="17">
        <v>127</v>
      </c>
      <c r="D8" s="17">
        <v>1734</v>
      </c>
      <c r="E8" s="17" t="s">
        <v>28</v>
      </c>
      <c r="F8" s="17" t="s">
        <v>28</v>
      </c>
      <c r="G8" s="17" t="s">
        <v>28</v>
      </c>
      <c r="H8" s="17" t="s">
        <v>28</v>
      </c>
      <c r="I8" s="17">
        <v>0</v>
      </c>
      <c r="J8" s="17">
        <v>0</v>
      </c>
      <c r="K8" s="17"/>
      <c r="L8" s="17"/>
      <c r="M8" s="17"/>
      <c r="N8" s="17">
        <v>0</v>
      </c>
    </row>
    <row r="9" spans="1:15" x14ac:dyDescent="0.25">
      <c r="B9" s="6" t="s">
        <v>26</v>
      </c>
      <c r="C9" s="6" t="s">
        <v>28</v>
      </c>
      <c r="D9" s="6" t="s">
        <v>28</v>
      </c>
      <c r="E9" s="6" t="s">
        <v>28</v>
      </c>
      <c r="F9" s="6" t="s">
        <v>28</v>
      </c>
      <c r="G9" s="6" t="s">
        <v>28</v>
      </c>
      <c r="H9" s="6" t="s">
        <v>28</v>
      </c>
      <c r="N9" s="6">
        <v>0</v>
      </c>
      <c r="O9" s="6">
        <v>0</v>
      </c>
    </row>
    <row r="12" spans="1:15" s="7" customFormat="1" x14ac:dyDescent="0.25">
      <c r="B12" s="7" t="s">
        <v>14</v>
      </c>
      <c r="C12" s="7">
        <f>SUM(C5:C11)</f>
        <v>239</v>
      </c>
      <c r="D12" s="7">
        <f>SUM(D4:D11)</f>
        <v>1734</v>
      </c>
      <c r="E12" s="7">
        <v>0</v>
      </c>
      <c r="F12" s="7">
        <v>0</v>
      </c>
      <c r="G12" s="7">
        <f t="shared" ref="G12:O12" si="0">SUM(G2:G11)</f>
        <v>905</v>
      </c>
      <c r="H12" s="7">
        <f t="shared" si="0"/>
        <v>146</v>
      </c>
      <c r="I12" s="7">
        <f t="shared" si="0"/>
        <v>349</v>
      </c>
      <c r="J12" s="7">
        <f t="shared" si="0"/>
        <v>1338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>
        <f t="shared" si="0"/>
        <v>0</v>
      </c>
    </row>
    <row r="15" spans="1:15" x14ac:dyDescent="0.25">
      <c r="B15" s="17"/>
      <c r="D15" s="6" t="s">
        <v>197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view="pageLayout" topLeftCell="B1" zoomScaleNormal="100" workbookViewId="0">
      <selection activeCell="Q2" sqref="Q2"/>
    </sheetView>
  </sheetViews>
  <sheetFormatPr defaultColWidth="9.140625" defaultRowHeight="15" x14ac:dyDescent="0.25"/>
  <cols>
    <col min="1" max="1" width="18.42578125" style="6" customWidth="1"/>
    <col min="2" max="2" width="18.28515625" style="6" customWidth="1"/>
    <col min="3" max="16384" width="9.140625" style="6"/>
  </cols>
  <sheetData>
    <row r="1" spans="1:17" s="2" customFormat="1" ht="31.5" customHeight="1" x14ac:dyDescent="0.25">
      <c r="A1" s="3" t="s">
        <v>78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17" x14ac:dyDescent="0.25">
      <c r="B2" s="6" t="s">
        <v>74</v>
      </c>
      <c r="C2" s="6">
        <v>1980</v>
      </c>
      <c r="D2" s="6">
        <v>0</v>
      </c>
      <c r="E2" s="6">
        <v>2130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80</v>
      </c>
      <c r="O2" s="6">
        <v>0</v>
      </c>
      <c r="P2" s="6">
        <v>0</v>
      </c>
      <c r="Q2" s="6">
        <v>0</v>
      </c>
    </row>
    <row r="3" spans="1:17" x14ac:dyDescent="0.25">
      <c r="B3" s="6" t="s">
        <v>79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</row>
    <row r="4" spans="1:17" x14ac:dyDescent="0.25">
      <c r="B4" s="6" t="s">
        <v>80</v>
      </c>
      <c r="C4" s="6" t="s">
        <v>28</v>
      </c>
      <c r="D4" s="6" t="s">
        <v>28</v>
      </c>
      <c r="E4" s="6" t="s">
        <v>28</v>
      </c>
      <c r="F4" s="6" t="s">
        <v>28</v>
      </c>
      <c r="G4" s="6" t="s">
        <v>28</v>
      </c>
      <c r="H4" s="6" t="s">
        <v>28</v>
      </c>
      <c r="I4" s="6">
        <v>0</v>
      </c>
    </row>
    <row r="7" spans="1:17" s="7" customFormat="1" x14ac:dyDescent="0.25">
      <c r="B7" s="7" t="s">
        <v>14</v>
      </c>
      <c r="C7" s="7">
        <f>SUM(C2:C6)</f>
        <v>1980</v>
      </c>
      <c r="D7" s="7">
        <f>SUM(D2:D6)</f>
        <v>0</v>
      </c>
      <c r="E7" s="7">
        <f>SUM(E2:E6)</f>
        <v>2130</v>
      </c>
      <c r="F7" s="7">
        <f>SUM(F3:F6)</f>
        <v>0</v>
      </c>
      <c r="G7" s="7">
        <f>SUM(G3:G6)</f>
        <v>0</v>
      </c>
      <c r="H7" s="7">
        <f>SUM(H3:H6)</f>
        <v>0</v>
      </c>
      <c r="I7" s="7">
        <f>SUM(I3:I6)</f>
        <v>0</v>
      </c>
      <c r="J7" s="7">
        <v>0</v>
      </c>
      <c r="K7" s="7">
        <v>0</v>
      </c>
      <c r="L7" s="7">
        <v>0</v>
      </c>
      <c r="M7" s="7">
        <v>0</v>
      </c>
      <c r="N7" s="7">
        <f>SUM(N2:N5)</f>
        <v>80</v>
      </c>
      <c r="O7" s="7">
        <v>0</v>
      </c>
      <c r="P7" s="7">
        <v>0</v>
      </c>
      <c r="Q7" s="7">
        <v>0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view="pageLayout" topLeftCell="B1" zoomScaleNormal="100" workbookViewId="0">
      <selection activeCell="Q13" sqref="Q13"/>
    </sheetView>
  </sheetViews>
  <sheetFormatPr defaultColWidth="9.140625" defaultRowHeight="15" x14ac:dyDescent="0.25"/>
  <cols>
    <col min="1" max="1" width="17.42578125" style="6" customWidth="1"/>
    <col min="2" max="2" width="18" style="6" customWidth="1"/>
    <col min="3" max="11" width="9.140625" style="6"/>
    <col min="12" max="12" width="11" style="6" customWidth="1"/>
    <col min="13" max="16384" width="9.140625" style="6"/>
  </cols>
  <sheetData>
    <row r="1" spans="1:17" s="2" customFormat="1" ht="31.5" customHeight="1" x14ac:dyDescent="0.25">
      <c r="A1" s="3" t="s">
        <v>81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17" x14ac:dyDescent="0.25">
      <c r="B2" s="6" t="s">
        <v>83</v>
      </c>
      <c r="C2" s="6">
        <v>1092</v>
      </c>
      <c r="D2" s="6">
        <v>970</v>
      </c>
      <c r="E2" s="6">
        <v>160</v>
      </c>
      <c r="F2" s="6" t="s">
        <v>28</v>
      </c>
      <c r="G2" s="6" t="s">
        <v>28</v>
      </c>
      <c r="H2" s="6" t="s">
        <v>28</v>
      </c>
      <c r="I2" s="6" t="s">
        <v>28</v>
      </c>
      <c r="N2" s="6">
        <v>0</v>
      </c>
      <c r="O2" s="6">
        <v>0</v>
      </c>
    </row>
    <row r="3" spans="1:17" x14ac:dyDescent="0.25">
      <c r="B3" s="6" t="s">
        <v>38</v>
      </c>
      <c r="C3" s="6">
        <v>3862</v>
      </c>
      <c r="D3" s="6">
        <v>3175</v>
      </c>
      <c r="E3" s="6">
        <v>6608</v>
      </c>
      <c r="F3" s="6">
        <v>9357</v>
      </c>
      <c r="G3" s="6">
        <v>4077</v>
      </c>
      <c r="H3" s="6">
        <v>6055</v>
      </c>
      <c r="I3" s="6">
        <v>4012</v>
      </c>
      <c r="J3" s="6">
        <v>2231</v>
      </c>
      <c r="K3" s="6">
        <v>1790</v>
      </c>
      <c r="L3" s="6">
        <v>1248</v>
      </c>
      <c r="M3" s="6">
        <v>2020</v>
      </c>
      <c r="N3" s="6">
        <v>3855</v>
      </c>
      <c r="O3" s="6">
        <v>2270</v>
      </c>
      <c r="P3" s="6">
        <v>2239</v>
      </c>
      <c r="Q3" s="6">
        <v>1520</v>
      </c>
    </row>
    <row r="4" spans="1:17" x14ac:dyDescent="0.25">
      <c r="A4" s="17"/>
      <c r="B4" s="17" t="s">
        <v>82</v>
      </c>
      <c r="C4" s="17" t="s">
        <v>28</v>
      </c>
      <c r="D4" s="17">
        <v>425</v>
      </c>
      <c r="E4" s="17">
        <v>70</v>
      </c>
      <c r="F4" s="17" t="s">
        <v>28</v>
      </c>
      <c r="G4" s="17" t="s">
        <v>28</v>
      </c>
      <c r="H4" s="17" t="s">
        <v>28</v>
      </c>
      <c r="I4" s="17" t="s">
        <v>28</v>
      </c>
      <c r="J4" s="21" t="s">
        <v>176</v>
      </c>
      <c r="K4" s="17" t="s">
        <v>177</v>
      </c>
      <c r="L4" s="17" t="s">
        <v>178</v>
      </c>
    </row>
    <row r="5" spans="1:17" x14ac:dyDescent="0.25">
      <c r="A5" s="17"/>
      <c r="B5" s="17" t="s">
        <v>84</v>
      </c>
      <c r="C5" s="17" t="s">
        <v>28</v>
      </c>
      <c r="D5" s="17" t="s">
        <v>28</v>
      </c>
      <c r="E5" s="17" t="s">
        <v>28</v>
      </c>
      <c r="F5" s="17" t="s">
        <v>28</v>
      </c>
      <c r="G5" s="17" t="s">
        <v>28</v>
      </c>
      <c r="H5" s="17" t="s">
        <v>28</v>
      </c>
      <c r="I5" s="17">
        <v>0</v>
      </c>
      <c r="J5" s="17">
        <v>340</v>
      </c>
      <c r="K5" s="17"/>
      <c r="L5" s="17"/>
      <c r="M5" s="17"/>
      <c r="N5" s="17">
        <v>0</v>
      </c>
    </row>
    <row r="6" spans="1:17" x14ac:dyDescent="0.25">
      <c r="B6" s="6" t="s">
        <v>85</v>
      </c>
      <c r="C6" s="6">
        <v>0</v>
      </c>
      <c r="D6" s="6" t="s">
        <v>28</v>
      </c>
      <c r="E6" s="6">
        <v>149</v>
      </c>
      <c r="F6" s="6">
        <v>30</v>
      </c>
      <c r="G6" s="6" t="s">
        <v>28</v>
      </c>
      <c r="H6" s="6" t="s">
        <v>28</v>
      </c>
      <c r="I6" s="6">
        <v>225</v>
      </c>
      <c r="N6" s="6">
        <v>897</v>
      </c>
      <c r="O6" s="6">
        <v>243</v>
      </c>
    </row>
    <row r="7" spans="1:17" x14ac:dyDescent="0.25">
      <c r="B7" s="6" t="s">
        <v>86</v>
      </c>
      <c r="C7" s="6" t="s">
        <v>28</v>
      </c>
      <c r="D7" s="6" t="s">
        <v>28</v>
      </c>
      <c r="E7" s="6" t="s">
        <v>28</v>
      </c>
      <c r="F7" s="6">
        <v>1172</v>
      </c>
      <c r="G7" s="6">
        <v>2409</v>
      </c>
      <c r="H7" s="6">
        <v>1324</v>
      </c>
      <c r="I7" s="6" t="s">
        <v>28</v>
      </c>
      <c r="N7" s="6">
        <v>788.5</v>
      </c>
      <c r="O7" s="6">
        <v>568</v>
      </c>
    </row>
    <row r="8" spans="1:17" x14ac:dyDescent="0.25">
      <c r="B8" s="6" t="s">
        <v>6</v>
      </c>
      <c r="C8" s="6" t="s">
        <v>28</v>
      </c>
      <c r="D8" s="6" t="s">
        <v>28</v>
      </c>
      <c r="E8" s="6" t="s">
        <v>28</v>
      </c>
      <c r="F8" s="6" t="s">
        <v>28</v>
      </c>
      <c r="G8" s="6" t="s">
        <v>28</v>
      </c>
      <c r="H8" s="6" t="s">
        <v>28</v>
      </c>
      <c r="I8" s="6">
        <v>0</v>
      </c>
      <c r="J8" s="6">
        <v>0</v>
      </c>
      <c r="K8" s="6">
        <v>0</v>
      </c>
      <c r="L8" s="6">
        <v>0</v>
      </c>
      <c r="N8" s="6">
        <v>245</v>
      </c>
      <c r="O8" s="6">
        <v>190</v>
      </c>
    </row>
    <row r="9" spans="1:17" x14ac:dyDescent="0.25">
      <c r="B9" s="6" t="s">
        <v>87</v>
      </c>
      <c r="C9" s="6" t="s">
        <v>28</v>
      </c>
      <c r="D9" s="6" t="s">
        <v>28</v>
      </c>
      <c r="E9" s="6">
        <v>2476</v>
      </c>
      <c r="F9" s="6">
        <v>4068</v>
      </c>
      <c r="G9" s="6">
        <v>240</v>
      </c>
      <c r="H9" s="6" t="s">
        <v>28</v>
      </c>
      <c r="I9" s="6" t="s">
        <v>28</v>
      </c>
      <c r="N9" s="6">
        <v>0</v>
      </c>
      <c r="O9" s="6">
        <v>0</v>
      </c>
      <c r="P9" s="6">
        <v>0</v>
      </c>
      <c r="Q9" s="6">
        <v>0</v>
      </c>
    </row>
    <row r="10" spans="1:17" x14ac:dyDescent="0.25">
      <c r="B10" s="6" t="s">
        <v>88</v>
      </c>
      <c r="C10" s="6">
        <v>90</v>
      </c>
      <c r="D10" s="6" t="s">
        <v>28</v>
      </c>
      <c r="E10" s="6" t="s">
        <v>28</v>
      </c>
      <c r="F10" s="6" t="s">
        <v>28</v>
      </c>
      <c r="G10" s="6" t="s">
        <v>28</v>
      </c>
      <c r="H10" s="6" t="s">
        <v>28</v>
      </c>
      <c r="I10" s="6">
        <v>0</v>
      </c>
      <c r="L10" s="6">
        <v>80</v>
      </c>
      <c r="N10" s="6">
        <v>25</v>
      </c>
      <c r="P10" s="6">
        <v>128</v>
      </c>
    </row>
    <row r="11" spans="1:17" x14ac:dyDescent="0.25">
      <c r="B11" s="6" t="s">
        <v>92</v>
      </c>
      <c r="C11" s="6" t="s">
        <v>28</v>
      </c>
      <c r="D11" s="6" t="s">
        <v>28</v>
      </c>
      <c r="E11" s="6" t="s">
        <v>28</v>
      </c>
      <c r="F11" s="6" t="s">
        <v>28</v>
      </c>
      <c r="G11" s="6" t="s">
        <v>28</v>
      </c>
      <c r="H11" s="6" t="s">
        <v>28</v>
      </c>
      <c r="I11" s="6">
        <v>383</v>
      </c>
      <c r="J11" s="6">
        <v>540</v>
      </c>
      <c r="K11" s="6">
        <v>421</v>
      </c>
      <c r="N11" s="6">
        <v>578</v>
      </c>
      <c r="O11" s="6">
        <v>75</v>
      </c>
      <c r="P11" s="6">
        <v>550</v>
      </c>
      <c r="Q11" s="6">
        <v>240</v>
      </c>
    </row>
    <row r="12" spans="1:17" x14ac:dyDescent="0.25">
      <c r="A12" s="17"/>
      <c r="B12" s="17" t="s">
        <v>89</v>
      </c>
      <c r="C12" s="17">
        <v>425</v>
      </c>
      <c r="D12" s="17">
        <v>0</v>
      </c>
      <c r="E12" s="17">
        <v>0</v>
      </c>
      <c r="F12" s="17" t="s">
        <v>28</v>
      </c>
      <c r="G12" s="17" t="s">
        <v>28</v>
      </c>
      <c r="H12" s="17" t="s">
        <v>28</v>
      </c>
      <c r="I12" s="17" t="s">
        <v>28</v>
      </c>
      <c r="J12" s="17"/>
      <c r="K12" s="17"/>
      <c r="L12" s="17"/>
      <c r="M12" s="17"/>
      <c r="N12" s="17">
        <v>0</v>
      </c>
    </row>
    <row r="13" spans="1:17" x14ac:dyDescent="0.25">
      <c r="B13" s="6" t="s">
        <v>90</v>
      </c>
      <c r="C13" s="6">
        <v>252</v>
      </c>
      <c r="D13" s="6">
        <v>1359</v>
      </c>
      <c r="E13" s="6">
        <v>3390</v>
      </c>
      <c r="F13" s="6">
        <v>1513</v>
      </c>
      <c r="G13" s="6">
        <v>530</v>
      </c>
      <c r="H13" s="6">
        <v>836</v>
      </c>
      <c r="I13" s="6">
        <v>229</v>
      </c>
      <c r="J13" s="6">
        <v>182</v>
      </c>
      <c r="K13" s="6">
        <v>40</v>
      </c>
      <c r="M13" s="6">
        <v>150</v>
      </c>
      <c r="N13" s="6">
        <v>0</v>
      </c>
      <c r="O13" s="6">
        <v>85</v>
      </c>
      <c r="Q13" s="6">
        <v>0</v>
      </c>
    </row>
    <row r="14" spans="1:17" x14ac:dyDescent="0.25">
      <c r="B14" s="6" t="s">
        <v>91</v>
      </c>
      <c r="C14" s="6">
        <v>223</v>
      </c>
      <c r="D14" s="6">
        <v>110</v>
      </c>
      <c r="E14" s="6">
        <v>320</v>
      </c>
      <c r="F14" s="6">
        <v>30</v>
      </c>
      <c r="G14" s="6" t="s">
        <v>28</v>
      </c>
      <c r="H14" s="6" t="s">
        <v>28</v>
      </c>
      <c r="I14" s="6" t="s">
        <v>28</v>
      </c>
      <c r="J14" s="6">
        <v>216</v>
      </c>
      <c r="N14" s="6">
        <v>60</v>
      </c>
      <c r="O14" s="6">
        <v>0</v>
      </c>
    </row>
    <row r="15" spans="1:17" x14ac:dyDescent="0.25">
      <c r="B15" s="6" t="s">
        <v>34</v>
      </c>
      <c r="M15" s="6">
        <v>190</v>
      </c>
      <c r="N15" s="6">
        <v>444</v>
      </c>
      <c r="O15" s="6">
        <v>448</v>
      </c>
      <c r="P15" s="6">
        <v>85</v>
      </c>
      <c r="Q15" s="6">
        <v>0</v>
      </c>
    </row>
    <row r="17" spans="2:16" s="7" customFormat="1" x14ac:dyDescent="0.25">
      <c r="B17" s="7" t="s">
        <v>14</v>
      </c>
      <c r="C17" s="7">
        <f t="shared" ref="C17:M17" si="0">SUM(C2:C16)</f>
        <v>5944</v>
      </c>
      <c r="D17" s="7">
        <f t="shared" si="0"/>
        <v>6039</v>
      </c>
      <c r="E17" s="7">
        <f t="shared" si="0"/>
        <v>13173</v>
      </c>
      <c r="F17" s="7">
        <f t="shared" si="0"/>
        <v>16170</v>
      </c>
      <c r="G17" s="7">
        <f t="shared" si="0"/>
        <v>7256</v>
      </c>
      <c r="H17" s="7">
        <f t="shared" si="0"/>
        <v>8215</v>
      </c>
      <c r="I17" s="7">
        <f t="shared" si="0"/>
        <v>4849</v>
      </c>
      <c r="J17" s="7">
        <f t="shared" si="0"/>
        <v>3509</v>
      </c>
      <c r="K17" s="7">
        <f t="shared" si="0"/>
        <v>2251</v>
      </c>
      <c r="L17" s="7">
        <f t="shared" si="0"/>
        <v>1328</v>
      </c>
      <c r="M17" s="7">
        <f t="shared" si="0"/>
        <v>2360</v>
      </c>
      <c r="N17" s="7">
        <f>SUM(N2:N16)</f>
        <v>6892.5</v>
      </c>
      <c r="O17" s="7">
        <f>SUM(O2:O16)</f>
        <v>3879</v>
      </c>
      <c r="P17" s="7">
        <f>SUM(P2:P15)</f>
        <v>3002</v>
      </c>
    </row>
    <row r="19" spans="2:16" x14ac:dyDescent="0.25">
      <c r="B19" s="17"/>
      <c r="D19" s="6" t="s">
        <v>198</v>
      </c>
    </row>
  </sheetData>
  <sortState ref="A2:O14">
    <sortCondition ref="B2"/>
  </sortState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view="pageLayout" zoomScaleNormal="100" workbookViewId="0">
      <selection activeCell="A29" sqref="A29:A30"/>
    </sheetView>
  </sheetViews>
  <sheetFormatPr defaultColWidth="9.140625" defaultRowHeight="15" x14ac:dyDescent="0.25"/>
  <cols>
    <col min="1" max="1" width="21" style="6" customWidth="1"/>
    <col min="2" max="2" width="18.7109375" style="6" customWidth="1"/>
    <col min="3" max="16384" width="9.140625" style="6"/>
  </cols>
  <sheetData>
    <row r="1" spans="1:15" s="2" customFormat="1" ht="31.5" customHeight="1" x14ac:dyDescent="0.25">
      <c r="A1" s="3" t="s">
        <v>4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</row>
    <row r="2" spans="1:15" x14ac:dyDescent="0.25">
      <c r="B2" s="17" t="s">
        <v>93</v>
      </c>
      <c r="C2" s="17" t="s">
        <v>28</v>
      </c>
      <c r="D2" s="17" t="s">
        <v>28</v>
      </c>
      <c r="E2" s="17" t="s">
        <v>28</v>
      </c>
      <c r="F2" s="17" t="s">
        <v>28</v>
      </c>
      <c r="G2" s="17">
        <v>904</v>
      </c>
      <c r="H2" s="17">
        <v>1200</v>
      </c>
      <c r="I2" s="17">
        <v>225</v>
      </c>
      <c r="J2" s="17"/>
      <c r="K2" s="17"/>
      <c r="L2" s="17"/>
      <c r="M2" s="17"/>
      <c r="N2" s="17">
        <v>0</v>
      </c>
      <c r="O2" s="17"/>
    </row>
    <row r="3" spans="1:15" x14ac:dyDescent="0.25">
      <c r="B3" s="6" t="s">
        <v>94</v>
      </c>
      <c r="C3" s="6" t="s">
        <v>28</v>
      </c>
      <c r="D3" s="6" t="s">
        <v>28</v>
      </c>
      <c r="E3" s="6" t="s">
        <v>28</v>
      </c>
      <c r="F3" s="6" t="s">
        <v>28</v>
      </c>
      <c r="G3" s="6" t="s">
        <v>28</v>
      </c>
      <c r="H3" s="6" t="s">
        <v>28</v>
      </c>
      <c r="I3" s="6" t="s">
        <v>28</v>
      </c>
      <c r="N3" s="6">
        <v>0</v>
      </c>
      <c r="O3" s="6">
        <v>0</v>
      </c>
    </row>
    <row r="6" spans="1:15" s="7" customFormat="1" x14ac:dyDescent="0.25">
      <c r="B6" s="7" t="s">
        <v>95</v>
      </c>
      <c r="C6" s="7">
        <v>0</v>
      </c>
      <c r="D6" s="7">
        <v>0</v>
      </c>
      <c r="E6" s="7">
        <v>0</v>
      </c>
      <c r="F6" s="7">
        <v>0</v>
      </c>
      <c r="G6" s="7">
        <f t="shared" ref="G6:N6" si="0">SUM(G2:G5)</f>
        <v>904</v>
      </c>
      <c r="H6" s="7">
        <f t="shared" si="0"/>
        <v>1200</v>
      </c>
      <c r="I6" s="7">
        <f t="shared" si="0"/>
        <v>225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0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Layout" topLeftCell="B1" zoomScaleNormal="100" workbookViewId="0">
      <selection activeCell="B10" sqref="A10:XFD10"/>
    </sheetView>
  </sheetViews>
  <sheetFormatPr defaultColWidth="9.140625" defaultRowHeight="15" x14ac:dyDescent="0.25"/>
  <cols>
    <col min="1" max="1" width="20.28515625" style="6" customWidth="1"/>
    <col min="2" max="2" width="20" style="6" customWidth="1"/>
    <col min="3" max="16384" width="9.140625" style="6"/>
  </cols>
  <sheetData>
    <row r="1" spans="1:17" s="2" customFormat="1" ht="31.5" customHeight="1" x14ac:dyDescent="0.25">
      <c r="A1" s="3" t="s">
        <v>34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17" x14ac:dyDescent="0.25">
      <c r="B2" s="6" t="s">
        <v>96</v>
      </c>
      <c r="C2" s="6" t="s">
        <v>28</v>
      </c>
      <c r="D2" s="6" t="s">
        <v>28</v>
      </c>
      <c r="E2" s="6" t="s">
        <v>28</v>
      </c>
      <c r="F2" s="6" t="s">
        <v>28</v>
      </c>
      <c r="G2" s="6" t="s">
        <v>28</v>
      </c>
      <c r="H2" s="6" t="s">
        <v>28</v>
      </c>
      <c r="I2" s="6" t="s">
        <v>28</v>
      </c>
      <c r="O2" s="6">
        <v>1445</v>
      </c>
      <c r="P2" s="6">
        <v>1233</v>
      </c>
      <c r="Q2" s="6">
        <v>1865</v>
      </c>
    </row>
    <row r="3" spans="1:17" x14ac:dyDescent="0.25">
      <c r="B3" s="6" t="s">
        <v>31</v>
      </c>
      <c r="C3" s="6" t="s">
        <v>28</v>
      </c>
      <c r="D3" s="6" t="s">
        <v>28</v>
      </c>
      <c r="E3" s="6">
        <v>975</v>
      </c>
      <c r="F3" s="6">
        <v>340</v>
      </c>
      <c r="G3" s="6">
        <v>680</v>
      </c>
      <c r="H3" s="6">
        <v>1405</v>
      </c>
      <c r="I3" s="6">
        <v>280</v>
      </c>
      <c r="J3" s="6">
        <v>410</v>
      </c>
      <c r="K3" s="6">
        <v>180</v>
      </c>
      <c r="L3" s="6">
        <v>720</v>
      </c>
      <c r="M3" s="6">
        <v>740</v>
      </c>
      <c r="N3" s="6">
        <v>990</v>
      </c>
      <c r="O3" s="6">
        <v>1090</v>
      </c>
      <c r="P3" s="6">
        <v>850</v>
      </c>
      <c r="Q3" s="6">
        <v>880</v>
      </c>
    </row>
    <row r="4" spans="1:17" x14ac:dyDescent="0.25">
      <c r="B4" s="6" t="s">
        <v>97</v>
      </c>
      <c r="C4" s="6">
        <v>0</v>
      </c>
      <c r="D4" s="6">
        <v>14</v>
      </c>
      <c r="E4" s="6">
        <v>85</v>
      </c>
      <c r="F4" s="6">
        <v>130</v>
      </c>
      <c r="G4" s="6">
        <v>62</v>
      </c>
      <c r="H4" s="6">
        <v>87</v>
      </c>
      <c r="I4" s="6">
        <v>6</v>
      </c>
      <c r="J4" s="6">
        <v>0</v>
      </c>
      <c r="K4" s="6">
        <v>10</v>
      </c>
      <c r="L4" s="6">
        <v>31</v>
      </c>
      <c r="M4" s="6">
        <v>8</v>
      </c>
      <c r="N4" s="6">
        <v>85</v>
      </c>
      <c r="O4" s="6">
        <v>71</v>
      </c>
      <c r="P4" s="6">
        <v>58</v>
      </c>
      <c r="Q4" s="6">
        <v>10</v>
      </c>
    </row>
    <row r="5" spans="1:17" x14ac:dyDescent="0.25">
      <c r="B5" s="6" t="s">
        <v>98</v>
      </c>
      <c r="C5" s="6" t="s">
        <v>28</v>
      </c>
      <c r="D5" s="6" t="s">
        <v>28</v>
      </c>
      <c r="E5" s="6" t="s">
        <v>28</v>
      </c>
      <c r="F5" s="6" t="s">
        <v>28</v>
      </c>
      <c r="G5" s="6" t="s">
        <v>28</v>
      </c>
      <c r="H5" s="6" t="s">
        <v>28</v>
      </c>
      <c r="I5" s="6" t="s">
        <v>28</v>
      </c>
      <c r="N5" s="6">
        <v>800</v>
      </c>
      <c r="O5" s="6">
        <v>0</v>
      </c>
    </row>
    <row r="6" spans="1:17" x14ac:dyDescent="0.25">
      <c r="B6" s="17" t="s">
        <v>175</v>
      </c>
      <c r="C6" s="17"/>
      <c r="D6" s="17"/>
      <c r="E6" s="17"/>
      <c r="F6" s="17"/>
      <c r="G6" s="17"/>
      <c r="H6" s="17"/>
      <c r="I6" s="17">
        <v>0</v>
      </c>
      <c r="J6" s="17"/>
      <c r="K6" s="17"/>
      <c r="L6" s="17"/>
      <c r="M6" s="17"/>
      <c r="N6" s="17"/>
      <c r="O6" s="17"/>
      <c r="P6" s="17"/>
      <c r="Q6" s="17"/>
    </row>
    <row r="7" spans="1:17" x14ac:dyDescent="0.25">
      <c r="B7" s="6" t="s">
        <v>45</v>
      </c>
      <c r="C7" s="6">
        <v>1180</v>
      </c>
      <c r="D7" s="6">
        <v>525</v>
      </c>
      <c r="E7" s="6">
        <v>675</v>
      </c>
      <c r="F7" s="6">
        <v>250</v>
      </c>
      <c r="G7" s="6">
        <v>130</v>
      </c>
      <c r="H7" s="6">
        <v>340</v>
      </c>
      <c r="I7" s="6">
        <v>550</v>
      </c>
      <c r="J7" s="6">
        <v>590</v>
      </c>
      <c r="K7" s="6">
        <v>470</v>
      </c>
      <c r="L7" s="6">
        <v>2670</v>
      </c>
      <c r="N7" s="6">
        <v>800</v>
      </c>
      <c r="O7" s="6">
        <v>380</v>
      </c>
      <c r="P7" s="6">
        <v>295</v>
      </c>
      <c r="Q7" s="6">
        <v>420</v>
      </c>
    </row>
    <row r="8" spans="1:17" x14ac:dyDescent="0.25">
      <c r="B8" s="6" t="s">
        <v>72</v>
      </c>
      <c r="C8" s="6" t="s">
        <v>28</v>
      </c>
      <c r="D8" s="6" t="s">
        <v>28</v>
      </c>
      <c r="E8" s="6" t="s">
        <v>28</v>
      </c>
      <c r="F8" s="6">
        <v>115</v>
      </c>
      <c r="G8" s="6">
        <v>80</v>
      </c>
      <c r="H8" s="6" t="s">
        <v>28</v>
      </c>
      <c r="I8" s="6">
        <v>0</v>
      </c>
      <c r="J8" s="6">
        <v>0</v>
      </c>
      <c r="K8" s="6">
        <v>25</v>
      </c>
      <c r="L8" s="6">
        <v>130</v>
      </c>
      <c r="M8" s="6">
        <v>60</v>
      </c>
      <c r="N8" s="6">
        <v>0</v>
      </c>
      <c r="O8" s="6">
        <v>60</v>
      </c>
      <c r="Q8" s="6">
        <v>20</v>
      </c>
    </row>
    <row r="9" spans="1:17" x14ac:dyDescent="0.25">
      <c r="B9" s="6" t="s">
        <v>102</v>
      </c>
      <c r="C9" s="6" t="s">
        <v>28</v>
      </c>
      <c r="D9" s="6" t="s">
        <v>28</v>
      </c>
      <c r="E9" s="6" t="s">
        <v>28</v>
      </c>
      <c r="F9" s="6" t="s">
        <v>28</v>
      </c>
      <c r="G9" s="6" t="s">
        <v>28</v>
      </c>
      <c r="H9" s="6">
        <v>2326</v>
      </c>
      <c r="I9" s="6">
        <v>710</v>
      </c>
      <c r="J9" s="6">
        <v>1786</v>
      </c>
      <c r="K9" s="6">
        <v>670</v>
      </c>
      <c r="L9" s="6">
        <v>240</v>
      </c>
      <c r="M9" s="6">
        <v>0</v>
      </c>
      <c r="N9" s="6">
        <v>243</v>
      </c>
      <c r="O9" s="6">
        <v>93</v>
      </c>
      <c r="P9" s="6">
        <v>62</v>
      </c>
      <c r="Q9" s="6">
        <v>494</v>
      </c>
    </row>
    <row r="10" spans="1:17" x14ac:dyDescent="0.25">
      <c r="B10" s="6" t="s">
        <v>99</v>
      </c>
      <c r="C10" s="6" t="s">
        <v>28</v>
      </c>
      <c r="D10" s="6" t="s">
        <v>28</v>
      </c>
      <c r="E10" s="6" t="s">
        <v>28</v>
      </c>
      <c r="F10" s="6">
        <v>0</v>
      </c>
      <c r="G10" s="6" t="s">
        <v>28</v>
      </c>
      <c r="H10" s="6" t="s">
        <v>28</v>
      </c>
      <c r="I10" s="6" t="s">
        <v>28</v>
      </c>
      <c r="N10" s="6">
        <v>0</v>
      </c>
      <c r="O10" s="6">
        <v>0</v>
      </c>
    </row>
    <row r="11" spans="1:17" x14ac:dyDescent="0.25">
      <c r="B11" s="6" t="s">
        <v>46</v>
      </c>
      <c r="C11" s="6" t="s">
        <v>28</v>
      </c>
      <c r="D11" s="6" t="s">
        <v>28</v>
      </c>
      <c r="E11" s="6" t="s">
        <v>28</v>
      </c>
      <c r="F11" s="6">
        <v>630</v>
      </c>
      <c r="G11" s="6">
        <v>685</v>
      </c>
      <c r="H11" s="6">
        <v>390</v>
      </c>
      <c r="I11" s="6">
        <v>35</v>
      </c>
      <c r="J11" s="6">
        <v>255</v>
      </c>
      <c r="L11" s="6">
        <v>380</v>
      </c>
      <c r="N11" s="6">
        <v>370</v>
      </c>
      <c r="O11" s="6">
        <v>440</v>
      </c>
      <c r="P11" s="6">
        <v>290</v>
      </c>
      <c r="Q11" s="6">
        <v>360</v>
      </c>
    </row>
    <row r="12" spans="1:17" x14ac:dyDescent="0.25">
      <c r="B12" s="6" t="s">
        <v>4</v>
      </c>
      <c r="C12" s="6" t="s">
        <v>28</v>
      </c>
      <c r="D12" s="6" t="s">
        <v>28</v>
      </c>
      <c r="E12" s="6" t="s">
        <v>28</v>
      </c>
      <c r="F12" s="6" t="s">
        <v>28</v>
      </c>
      <c r="G12" s="6" t="s">
        <v>28</v>
      </c>
      <c r="H12" s="6" t="s">
        <v>28</v>
      </c>
      <c r="I12" s="6" t="s">
        <v>28</v>
      </c>
      <c r="N12" s="6">
        <v>1010</v>
      </c>
      <c r="O12" s="6">
        <v>520</v>
      </c>
    </row>
    <row r="13" spans="1:17" x14ac:dyDescent="0.25">
      <c r="B13" s="6" t="s">
        <v>58</v>
      </c>
      <c r="C13" s="6" t="s">
        <v>28</v>
      </c>
      <c r="D13" s="6" t="s">
        <v>28</v>
      </c>
      <c r="E13" s="6" t="s">
        <v>28</v>
      </c>
      <c r="F13" s="6" t="s">
        <v>28</v>
      </c>
      <c r="G13" s="6" t="s">
        <v>28</v>
      </c>
      <c r="H13" s="6">
        <v>83</v>
      </c>
      <c r="I13" s="6" t="s">
        <v>28</v>
      </c>
      <c r="M13" s="6">
        <v>1260</v>
      </c>
      <c r="N13" s="6">
        <v>2903</v>
      </c>
      <c r="O13" s="6">
        <v>2542.3000000000002</v>
      </c>
      <c r="P13" s="6">
        <v>515</v>
      </c>
      <c r="Q13" s="6">
        <v>598</v>
      </c>
    </row>
    <row r="14" spans="1:17" x14ac:dyDescent="0.25">
      <c r="B14" s="6" t="s">
        <v>101</v>
      </c>
      <c r="C14" s="6" t="s">
        <v>28</v>
      </c>
      <c r="D14" s="6" t="s">
        <v>28</v>
      </c>
      <c r="E14" s="6" t="s">
        <v>28</v>
      </c>
      <c r="F14" s="6" t="s">
        <v>28</v>
      </c>
      <c r="G14" s="6">
        <v>1845</v>
      </c>
      <c r="H14" s="6">
        <v>2676</v>
      </c>
      <c r="I14" s="6">
        <v>1600</v>
      </c>
      <c r="J14" s="6">
        <v>3830</v>
      </c>
      <c r="K14" s="6">
        <v>634</v>
      </c>
      <c r="M14" s="6">
        <v>313</v>
      </c>
      <c r="N14" s="6">
        <v>749</v>
      </c>
      <c r="O14" s="6">
        <v>1620</v>
      </c>
      <c r="P14" s="6">
        <v>1000</v>
      </c>
      <c r="Q14" s="6">
        <v>1260</v>
      </c>
    </row>
    <row r="15" spans="1:17" x14ac:dyDescent="0.25">
      <c r="B15" s="6" t="s">
        <v>100</v>
      </c>
      <c r="C15" s="6" t="s">
        <v>28</v>
      </c>
      <c r="D15" s="6" t="s">
        <v>28</v>
      </c>
      <c r="E15" s="6" t="s">
        <v>28</v>
      </c>
      <c r="F15" s="6" t="s">
        <v>28</v>
      </c>
      <c r="G15" s="6">
        <v>850</v>
      </c>
      <c r="H15" s="6" t="s">
        <v>28</v>
      </c>
      <c r="I15" s="6">
        <v>1583</v>
      </c>
      <c r="J15" s="6">
        <v>815</v>
      </c>
      <c r="O15" s="6">
        <v>305</v>
      </c>
    </row>
    <row r="16" spans="1:17" x14ac:dyDescent="0.25">
      <c r="B16" s="6" t="s">
        <v>6</v>
      </c>
      <c r="C16" s="6">
        <v>1195</v>
      </c>
      <c r="D16" s="6">
        <v>625</v>
      </c>
      <c r="E16" s="6">
        <v>654</v>
      </c>
      <c r="F16" s="6">
        <v>745</v>
      </c>
      <c r="G16" s="6">
        <v>410</v>
      </c>
      <c r="H16" s="6">
        <v>475</v>
      </c>
      <c r="I16" s="6">
        <v>370</v>
      </c>
      <c r="J16" s="6">
        <v>170</v>
      </c>
      <c r="K16" s="6">
        <v>320</v>
      </c>
      <c r="N16" s="6">
        <v>0</v>
      </c>
      <c r="O16" s="6">
        <v>596</v>
      </c>
      <c r="Q16" s="6">
        <v>14125</v>
      </c>
    </row>
    <row r="17" spans="2:17" x14ac:dyDescent="0.25">
      <c r="B17" s="6" t="s">
        <v>12</v>
      </c>
      <c r="I17" s="6">
        <v>250</v>
      </c>
      <c r="L17" s="6">
        <v>470</v>
      </c>
      <c r="N17" s="6">
        <v>560</v>
      </c>
      <c r="O17" s="6">
        <v>680</v>
      </c>
      <c r="P17" s="6">
        <v>170</v>
      </c>
      <c r="Q17" s="6">
        <v>225</v>
      </c>
    </row>
    <row r="18" spans="2:17" x14ac:dyDescent="0.25">
      <c r="B18" s="6" t="s">
        <v>43</v>
      </c>
      <c r="C18" s="6" t="s">
        <v>28</v>
      </c>
      <c r="D18" s="6" t="s">
        <v>28</v>
      </c>
      <c r="E18" s="6">
        <v>355</v>
      </c>
      <c r="F18" s="6">
        <v>565</v>
      </c>
      <c r="G18" s="6" t="s">
        <v>28</v>
      </c>
      <c r="H18" s="6" t="s">
        <v>28</v>
      </c>
      <c r="I18" s="6" t="s">
        <v>28</v>
      </c>
      <c r="M18" s="6">
        <v>51</v>
      </c>
      <c r="N18" s="6">
        <v>319</v>
      </c>
      <c r="O18" s="6">
        <v>175</v>
      </c>
      <c r="Q18" s="6">
        <v>280</v>
      </c>
    </row>
    <row r="19" spans="2:17" x14ac:dyDescent="0.25">
      <c r="B19" s="6" t="s">
        <v>24</v>
      </c>
      <c r="C19" s="6" t="s">
        <v>28</v>
      </c>
      <c r="D19" s="6" t="s">
        <v>28</v>
      </c>
      <c r="E19" s="6">
        <v>1140</v>
      </c>
      <c r="F19" s="6">
        <v>1310</v>
      </c>
      <c r="G19" s="6" t="s">
        <v>28</v>
      </c>
      <c r="H19" s="6" t="s">
        <v>28</v>
      </c>
      <c r="I19" s="6">
        <v>1230</v>
      </c>
      <c r="J19" s="6">
        <v>1825</v>
      </c>
      <c r="K19" s="6">
        <v>580</v>
      </c>
      <c r="N19" s="6">
        <v>1995</v>
      </c>
      <c r="O19" s="6">
        <v>2740</v>
      </c>
      <c r="P19" s="6">
        <v>2385</v>
      </c>
      <c r="Q19" s="6">
        <v>3300</v>
      </c>
    </row>
    <row r="20" spans="2:17" x14ac:dyDescent="0.25">
      <c r="B20" s="17" t="s">
        <v>94</v>
      </c>
      <c r="C20" s="17" t="s">
        <v>28</v>
      </c>
      <c r="D20" s="17" t="s">
        <v>28</v>
      </c>
      <c r="E20" s="17" t="s">
        <v>28</v>
      </c>
      <c r="F20" s="17" t="s">
        <v>28</v>
      </c>
      <c r="G20" s="17" t="s">
        <v>28</v>
      </c>
      <c r="H20" s="17" t="s">
        <v>28</v>
      </c>
      <c r="I20" s="17">
        <v>0</v>
      </c>
      <c r="J20" s="17"/>
      <c r="K20" s="17"/>
      <c r="L20" s="17"/>
      <c r="M20" s="17"/>
      <c r="N20" s="17">
        <v>0</v>
      </c>
      <c r="O20" s="17"/>
      <c r="P20" s="17"/>
      <c r="Q20" s="17"/>
    </row>
    <row r="21" spans="2:17" s="7" customFormat="1" x14ac:dyDescent="0.25">
      <c r="B21" s="7" t="s">
        <v>14</v>
      </c>
      <c r="C21" s="7">
        <f t="shared" ref="C21:L21" si="0">SUM(C2:C20)</f>
        <v>2375</v>
      </c>
      <c r="D21" s="7">
        <f t="shared" si="0"/>
        <v>1164</v>
      </c>
      <c r="E21" s="7">
        <f t="shared" si="0"/>
        <v>3884</v>
      </c>
      <c r="F21" s="7">
        <f t="shared" si="0"/>
        <v>4085</v>
      </c>
      <c r="G21" s="7">
        <f t="shared" si="0"/>
        <v>4742</v>
      </c>
      <c r="H21" s="7">
        <f t="shared" si="0"/>
        <v>7782</v>
      </c>
      <c r="I21" s="7">
        <f t="shared" si="0"/>
        <v>6614</v>
      </c>
      <c r="J21" s="7">
        <f t="shared" si="0"/>
        <v>9681</v>
      </c>
      <c r="K21" s="7">
        <f t="shared" si="0"/>
        <v>2889</v>
      </c>
      <c r="L21" s="7">
        <f t="shared" si="0"/>
        <v>4641</v>
      </c>
      <c r="M21" s="7">
        <f>SUM(M2:M20)</f>
        <v>2432</v>
      </c>
      <c r="N21" s="7">
        <f>SUM(N2:N20)</f>
        <v>10824</v>
      </c>
      <c r="O21" s="7">
        <f>SUM(O2:O20)</f>
        <v>12757.3</v>
      </c>
      <c r="P21" s="7">
        <f>SUM(P2:P19)</f>
        <v>6858</v>
      </c>
    </row>
    <row r="27" spans="2:17" x14ac:dyDescent="0.25">
      <c r="B27" s="17"/>
      <c r="E27" s="6" t="s">
        <v>193</v>
      </c>
    </row>
  </sheetData>
  <sortState ref="A2:O21">
    <sortCondition ref="B2"/>
  </sortState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view="pageLayout" zoomScaleNormal="100" workbookViewId="0">
      <selection activeCell="A17" sqref="A17:XFD17"/>
    </sheetView>
  </sheetViews>
  <sheetFormatPr defaultColWidth="9.140625" defaultRowHeight="15" x14ac:dyDescent="0.25"/>
  <cols>
    <col min="1" max="1" width="18.42578125" style="6" customWidth="1"/>
    <col min="2" max="2" width="23.140625" style="6" bestFit="1" customWidth="1"/>
    <col min="3" max="3" width="6" style="6" bestFit="1" customWidth="1"/>
    <col min="4" max="16384" width="9.140625" style="6"/>
  </cols>
  <sheetData>
    <row r="1" spans="1:17" s="2" customFormat="1" ht="31.5" customHeight="1" x14ac:dyDescent="0.25">
      <c r="A1" s="3" t="s">
        <v>103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17" x14ac:dyDescent="0.25">
      <c r="B2" s="6" t="s">
        <v>45</v>
      </c>
      <c r="C2" s="6" t="s">
        <v>28</v>
      </c>
      <c r="D2" s="6" t="s">
        <v>28</v>
      </c>
      <c r="E2" s="6" t="s">
        <v>28</v>
      </c>
      <c r="F2" s="6" t="s">
        <v>28</v>
      </c>
      <c r="G2" s="6" t="s">
        <v>28</v>
      </c>
      <c r="H2" s="6" t="s">
        <v>28</v>
      </c>
      <c r="I2" s="6" t="s">
        <v>28</v>
      </c>
      <c r="J2" s="6">
        <v>0</v>
      </c>
      <c r="N2" s="6">
        <v>0</v>
      </c>
      <c r="O2" s="6">
        <v>0</v>
      </c>
    </row>
    <row r="3" spans="1:17" x14ac:dyDescent="0.25">
      <c r="B3" s="6" t="s">
        <v>104</v>
      </c>
      <c r="C3" s="6" t="s">
        <v>28</v>
      </c>
      <c r="D3" s="6" t="s">
        <v>28</v>
      </c>
      <c r="E3" s="6" t="s">
        <v>28</v>
      </c>
      <c r="F3" s="6" t="s">
        <v>28</v>
      </c>
      <c r="G3" s="6" t="s">
        <v>28</v>
      </c>
      <c r="H3" s="6" t="s">
        <v>28</v>
      </c>
      <c r="I3" s="6" t="s">
        <v>28</v>
      </c>
    </row>
    <row r="4" spans="1:17" x14ac:dyDescent="0.25">
      <c r="B4" s="6" t="s">
        <v>105</v>
      </c>
      <c r="C4" s="6" t="s">
        <v>28</v>
      </c>
      <c r="D4" s="6" t="s">
        <v>28</v>
      </c>
      <c r="E4" s="6" t="s">
        <v>28</v>
      </c>
      <c r="F4" s="6" t="s">
        <v>28</v>
      </c>
      <c r="G4" s="6" t="s">
        <v>28</v>
      </c>
      <c r="H4" s="6" t="s">
        <v>28</v>
      </c>
      <c r="I4" s="6" t="s">
        <v>28</v>
      </c>
      <c r="Q4" s="6">
        <v>0</v>
      </c>
    </row>
    <row r="5" spans="1:17" x14ac:dyDescent="0.25">
      <c r="B5" s="6" t="s">
        <v>128</v>
      </c>
      <c r="L5" s="6">
        <v>70</v>
      </c>
      <c r="N5" s="6">
        <v>70</v>
      </c>
      <c r="O5" s="6">
        <v>0</v>
      </c>
    </row>
    <row r="6" spans="1:17" x14ac:dyDescent="0.25">
      <c r="B6" s="6" t="s">
        <v>106</v>
      </c>
      <c r="C6" s="6" t="s">
        <v>28</v>
      </c>
      <c r="D6" s="6" t="s">
        <v>28</v>
      </c>
      <c r="E6" s="6" t="s">
        <v>28</v>
      </c>
      <c r="F6" s="6" t="s">
        <v>28</v>
      </c>
      <c r="G6" s="6" t="s">
        <v>28</v>
      </c>
      <c r="H6" s="6" t="s">
        <v>28</v>
      </c>
      <c r="I6" s="6">
        <v>0</v>
      </c>
      <c r="N6" s="6">
        <v>1256</v>
      </c>
      <c r="O6" s="6">
        <v>1994</v>
      </c>
      <c r="Q6" s="6">
        <v>2237</v>
      </c>
    </row>
    <row r="7" spans="1:17" x14ac:dyDescent="0.25">
      <c r="B7" s="6" t="s">
        <v>107</v>
      </c>
      <c r="C7" s="6">
        <v>7460</v>
      </c>
      <c r="D7" s="6">
        <v>5535</v>
      </c>
      <c r="E7" s="6">
        <v>5070</v>
      </c>
      <c r="F7" s="6" t="s">
        <v>28</v>
      </c>
      <c r="G7" s="6">
        <v>60</v>
      </c>
      <c r="H7" s="6">
        <v>121</v>
      </c>
      <c r="I7" s="6" t="s">
        <v>28</v>
      </c>
      <c r="N7" s="6">
        <v>675</v>
      </c>
      <c r="Q7" s="6">
        <v>40</v>
      </c>
    </row>
    <row r="8" spans="1:17" x14ac:dyDescent="0.25">
      <c r="B8" s="6" t="s">
        <v>108</v>
      </c>
      <c r="C8" s="6" t="s">
        <v>28</v>
      </c>
      <c r="D8" s="6" t="s">
        <v>28</v>
      </c>
      <c r="E8" s="6">
        <v>815</v>
      </c>
      <c r="F8" s="6" t="s">
        <v>28</v>
      </c>
      <c r="G8" s="6">
        <v>1635</v>
      </c>
      <c r="H8" s="6">
        <v>3865</v>
      </c>
      <c r="I8" s="6">
        <v>945</v>
      </c>
      <c r="J8" s="6">
        <v>1015</v>
      </c>
      <c r="K8" s="6">
        <v>460</v>
      </c>
      <c r="N8" s="6">
        <v>11</v>
      </c>
      <c r="O8" s="6">
        <v>68</v>
      </c>
      <c r="P8" s="6">
        <v>37</v>
      </c>
      <c r="Q8" s="6">
        <v>145</v>
      </c>
    </row>
    <row r="9" spans="1:17" x14ac:dyDescent="0.25">
      <c r="B9" s="6" t="s">
        <v>109</v>
      </c>
      <c r="C9" s="6" t="s">
        <v>28</v>
      </c>
      <c r="D9" s="6" t="s">
        <v>28</v>
      </c>
      <c r="E9" s="6" t="s">
        <v>28</v>
      </c>
      <c r="F9" s="6" t="s">
        <v>28</v>
      </c>
      <c r="G9" s="6" t="s">
        <v>28</v>
      </c>
      <c r="H9" s="6" t="s">
        <v>28</v>
      </c>
      <c r="I9" s="6" t="s">
        <v>28</v>
      </c>
    </row>
    <row r="10" spans="1:17" x14ac:dyDescent="0.25">
      <c r="B10" s="6" t="s">
        <v>110</v>
      </c>
      <c r="C10" s="6" t="s">
        <v>28</v>
      </c>
      <c r="D10" s="6" t="s">
        <v>28</v>
      </c>
      <c r="E10" s="6" t="s">
        <v>28</v>
      </c>
      <c r="F10" s="6" t="s">
        <v>28</v>
      </c>
      <c r="G10" s="6" t="s">
        <v>28</v>
      </c>
      <c r="H10" s="6" t="s">
        <v>28</v>
      </c>
      <c r="I10" s="6" t="s">
        <v>28</v>
      </c>
      <c r="J10" s="6">
        <v>0</v>
      </c>
      <c r="K10" s="6">
        <v>1241</v>
      </c>
      <c r="M10" s="6">
        <v>0</v>
      </c>
      <c r="N10" s="6">
        <v>0</v>
      </c>
      <c r="O10" s="6">
        <v>0</v>
      </c>
      <c r="Q10" s="6">
        <v>940</v>
      </c>
    </row>
    <row r="11" spans="1:17" x14ac:dyDescent="0.25">
      <c r="B11" s="6" t="s">
        <v>111</v>
      </c>
      <c r="C11" s="6">
        <v>375</v>
      </c>
      <c r="D11" s="6">
        <v>435</v>
      </c>
      <c r="E11" s="6">
        <v>443</v>
      </c>
      <c r="F11" s="6" t="s">
        <v>28</v>
      </c>
      <c r="G11" s="6" t="s">
        <v>28</v>
      </c>
      <c r="H11" s="6" t="s">
        <v>28</v>
      </c>
      <c r="I11" s="6" t="s">
        <v>28</v>
      </c>
      <c r="J11" s="6">
        <v>380</v>
      </c>
    </row>
    <row r="12" spans="1:17" x14ac:dyDescent="0.25">
      <c r="B12" s="6" t="s">
        <v>112</v>
      </c>
      <c r="C12" s="6" t="s">
        <v>28</v>
      </c>
      <c r="D12" s="6" t="s">
        <v>28</v>
      </c>
      <c r="E12" s="6" t="s">
        <v>28</v>
      </c>
      <c r="F12" s="6" t="s">
        <v>28</v>
      </c>
      <c r="G12" s="6" t="s">
        <v>28</v>
      </c>
      <c r="H12" s="6" t="s">
        <v>28</v>
      </c>
      <c r="I12" s="6" t="s">
        <v>28</v>
      </c>
      <c r="O12" s="6">
        <v>370</v>
      </c>
    </row>
    <row r="13" spans="1:17" x14ac:dyDescent="0.25">
      <c r="B13" s="6" t="s">
        <v>113</v>
      </c>
      <c r="C13" s="6" t="s">
        <v>28</v>
      </c>
      <c r="D13" s="6" t="s">
        <v>28</v>
      </c>
      <c r="E13" s="6">
        <v>1170</v>
      </c>
      <c r="F13" s="6" t="s">
        <v>28</v>
      </c>
      <c r="G13" s="6">
        <v>770</v>
      </c>
      <c r="H13" s="6">
        <v>900</v>
      </c>
      <c r="I13" s="6">
        <v>1360</v>
      </c>
      <c r="J13" s="6">
        <v>1756</v>
      </c>
      <c r="K13" s="6">
        <v>1494</v>
      </c>
      <c r="L13" s="6">
        <v>866</v>
      </c>
      <c r="M13" s="6">
        <v>2160</v>
      </c>
      <c r="N13" s="6">
        <v>1770</v>
      </c>
      <c r="O13" s="6">
        <v>912</v>
      </c>
      <c r="P13" s="6">
        <v>1198</v>
      </c>
      <c r="Q13" s="6">
        <v>1054</v>
      </c>
    </row>
    <row r="14" spans="1:17" x14ac:dyDescent="0.25">
      <c r="B14" s="6" t="s">
        <v>114</v>
      </c>
      <c r="C14" s="6">
        <v>0</v>
      </c>
      <c r="D14" s="6">
        <v>0</v>
      </c>
      <c r="E14" s="6">
        <v>0</v>
      </c>
      <c r="F14" s="6" t="s">
        <v>28</v>
      </c>
      <c r="G14" s="6" t="s">
        <v>28</v>
      </c>
      <c r="H14" s="6" t="s">
        <v>28</v>
      </c>
      <c r="I14" s="6">
        <v>0</v>
      </c>
      <c r="J14" s="6">
        <v>0</v>
      </c>
      <c r="K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x14ac:dyDescent="0.25">
      <c r="B15" s="6" t="s">
        <v>25</v>
      </c>
      <c r="C15" s="6">
        <v>2320</v>
      </c>
      <c r="D15" s="6">
        <v>2610</v>
      </c>
      <c r="E15" s="6">
        <v>3225</v>
      </c>
      <c r="F15" s="6" t="s">
        <v>28</v>
      </c>
      <c r="G15" s="6" t="s">
        <v>28</v>
      </c>
      <c r="H15" s="6" t="s">
        <v>28</v>
      </c>
      <c r="I15" s="6" t="s">
        <v>28</v>
      </c>
      <c r="O15" s="6">
        <v>0</v>
      </c>
    </row>
    <row r="16" spans="1:17" x14ac:dyDescent="0.25">
      <c r="B16" s="6" t="s">
        <v>115</v>
      </c>
      <c r="C16" s="6">
        <v>945</v>
      </c>
      <c r="D16" s="6">
        <v>120</v>
      </c>
      <c r="E16" s="6">
        <v>1080</v>
      </c>
      <c r="F16" s="6">
        <v>816</v>
      </c>
      <c r="G16" s="6">
        <v>647</v>
      </c>
      <c r="H16" s="6">
        <v>648</v>
      </c>
      <c r="I16" s="6">
        <v>956</v>
      </c>
      <c r="J16" s="6" t="s">
        <v>28</v>
      </c>
      <c r="K16" s="6">
        <v>630</v>
      </c>
      <c r="L16" s="6">
        <v>1656</v>
      </c>
      <c r="M16" s="6">
        <v>1381</v>
      </c>
      <c r="N16" s="6">
        <v>972</v>
      </c>
      <c r="O16" s="6">
        <v>552</v>
      </c>
      <c r="P16" s="6">
        <v>552</v>
      </c>
      <c r="Q16" s="6">
        <v>1080</v>
      </c>
    </row>
    <row r="17" spans="2:17" x14ac:dyDescent="0.25">
      <c r="B17" s="6" t="s">
        <v>26</v>
      </c>
      <c r="C17" s="6" t="s">
        <v>28</v>
      </c>
      <c r="D17" s="6" t="s">
        <v>28</v>
      </c>
      <c r="E17" s="6" t="s">
        <v>28</v>
      </c>
      <c r="F17" s="6" t="s">
        <v>28</v>
      </c>
      <c r="G17" s="6" t="s">
        <v>28</v>
      </c>
      <c r="H17" s="6" t="s">
        <v>28</v>
      </c>
      <c r="I17" s="6">
        <v>0</v>
      </c>
      <c r="J17" s="6">
        <v>0</v>
      </c>
      <c r="K17" s="6">
        <v>0</v>
      </c>
      <c r="N17" s="6">
        <v>0</v>
      </c>
      <c r="O17" s="6">
        <v>0</v>
      </c>
      <c r="Q17" s="6">
        <v>0</v>
      </c>
    </row>
    <row r="18" spans="2:17" x14ac:dyDescent="0.25">
      <c r="B18" s="6" t="s">
        <v>116</v>
      </c>
      <c r="C18" s="6">
        <v>3150</v>
      </c>
      <c r="D18" s="6" t="s">
        <v>28</v>
      </c>
      <c r="E18" s="6" t="s">
        <v>28</v>
      </c>
      <c r="F18" s="6" t="s">
        <v>28</v>
      </c>
      <c r="G18" s="6" t="s">
        <v>28</v>
      </c>
      <c r="H18" s="6" t="s">
        <v>28</v>
      </c>
      <c r="I18" s="6">
        <v>665</v>
      </c>
      <c r="J18" s="6">
        <v>1535</v>
      </c>
      <c r="O18" s="6">
        <v>7</v>
      </c>
    </row>
    <row r="19" spans="2:17" x14ac:dyDescent="0.25">
      <c r="B19" s="6" t="s">
        <v>180</v>
      </c>
      <c r="I19" s="6">
        <v>0</v>
      </c>
      <c r="J19" s="6">
        <v>485</v>
      </c>
      <c r="K19" s="6">
        <v>555</v>
      </c>
      <c r="N19" s="6">
        <v>675</v>
      </c>
      <c r="O19" s="6">
        <v>240</v>
      </c>
    </row>
    <row r="20" spans="2:17" x14ac:dyDescent="0.25">
      <c r="B20" s="6" t="s">
        <v>202</v>
      </c>
      <c r="N20" s="6">
        <v>2483.4</v>
      </c>
      <c r="O20" s="6">
        <v>6024</v>
      </c>
      <c r="P20" s="6">
        <v>8291</v>
      </c>
    </row>
    <row r="22" spans="2:17" s="7" customFormat="1" x14ac:dyDescent="0.25">
      <c r="B22" s="7" t="s">
        <v>117</v>
      </c>
      <c r="C22" s="7">
        <f>SUM(C7:C21)</f>
        <v>14250</v>
      </c>
      <c r="D22" s="7">
        <f>SUM(D7:D21)</f>
        <v>8700</v>
      </c>
      <c r="E22" s="7">
        <f>SUM(E7:E21)</f>
        <v>11803</v>
      </c>
      <c r="F22" s="7">
        <f>SUM(F16:F21)</f>
        <v>816</v>
      </c>
      <c r="G22" s="7">
        <f>SUM(G7:G21)</f>
        <v>3112</v>
      </c>
      <c r="H22" s="7">
        <f>SUM(H7:H21)</f>
        <v>5534</v>
      </c>
      <c r="I22" s="7">
        <f>SUM(I8:I21)</f>
        <v>3926</v>
      </c>
      <c r="J22" s="7">
        <f t="shared" ref="J22:P22" si="0">SUM(J2:J21)</f>
        <v>5171</v>
      </c>
      <c r="K22" s="7">
        <f t="shared" si="0"/>
        <v>4380</v>
      </c>
      <c r="L22" s="7">
        <f t="shared" si="0"/>
        <v>2592</v>
      </c>
      <c r="M22" s="7">
        <f t="shared" si="0"/>
        <v>3541</v>
      </c>
      <c r="N22" s="7">
        <f t="shared" si="0"/>
        <v>7912.4</v>
      </c>
      <c r="O22" s="7">
        <f t="shared" si="0"/>
        <v>10167</v>
      </c>
      <c r="P22" s="7">
        <f t="shared" si="0"/>
        <v>10078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view="pageLayout" topLeftCell="B1" zoomScaleNormal="100" workbookViewId="0">
      <selection activeCell="C2" sqref="C2"/>
    </sheetView>
  </sheetViews>
  <sheetFormatPr defaultColWidth="9.140625" defaultRowHeight="15" x14ac:dyDescent="0.25"/>
  <cols>
    <col min="1" max="1" width="18.42578125" style="6" customWidth="1"/>
    <col min="2" max="2" width="23.140625" style="6" bestFit="1" customWidth="1"/>
    <col min="3" max="3" width="6" style="6" bestFit="1" customWidth="1"/>
    <col min="4" max="16384" width="9.140625" style="6"/>
  </cols>
  <sheetData>
    <row r="1" spans="1:3" s="2" customFormat="1" ht="31.5" customHeight="1" x14ac:dyDescent="0.25">
      <c r="A1" s="3" t="s">
        <v>103</v>
      </c>
      <c r="B1" s="2" t="s">
        <v>1</v>
      </c>
      <c r="C1" s="2">
        <v>2019</v>
      </c>
    </row>
    <row r="2" spans="1:3" x14ac:dyDescent="0.25">
      <c r="B2" s="6" t="s">
        <v>209</v>
      </c>
      <c r="C2" s="6">
        <v>166</v>
      </c>
    </row>
    <row r="22" spans="2:3" s="7" customFormat="1" x14ac:dyDescent="0.25">
      <c r="B22" s="7" t="s">
        <v>210</v>
      </c>
      <c r="C22" s="7">
        <f>SUM(C2:C21)</f>
        <v>166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view="pageLayout" zoomScaleNormal="100" workbookViewId="0">
      <selection activeCell="O3" sqref="O3"/>
    </sheetView>
  </sheetViews>
  <sheetFormatPr defaultColWidth="9.140625" defaultRowHeight="15" x14ac:dyDescent="0.25"/>
  <cols>
    <col min="1" max="1" width="19.140625" style="6" customWidth="1"/>
    <col min="2" max="2" width="20.5703125" style="6" customWidth="1"/>
    <col min="3" max="16384" width="9.140625" style="6"/>
  </cols>
  <sheetData>
    <row r="1" spans="1:15" s="2" customFormat="1" ht="35.25" customHeight="1" x14ac:dyDescent="0.25">
      <c r="A1" s="3" t="s">
        <v>118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</row>
    <row r="2" spans="1:15" x14ac:dyDescent="0.25">
      <c r="B2" s="6" t="s">
        <v>119</v>
      </c>
      <c r="C2" s="6" t="s">
        <v>28</v>
      </c>
      <c r="D2" s="6" t="s">
        <v>28</v>
      </c>
      <c r="E2" s="6" t="s">
        <v>28</v>
      </c>
      <c r="F2" s="6" t="s">
        <v>28</v>
      </c>
      <c r="G2" s="6" t="s">
        <v>28</v>
      </c>
      <c r="H2" s="6" t="s">
        <v>28</v>
      </c>
      <c r="I2" s="6">
        <v>0</v>
      </c>
      <c r="J2" s="6">
        <v>0</v>
      </c>
      <c r="N2" s="6">
        <v>0</v>
      </c>
      <c r="O2" s="6">
        <v>0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48576"/>
  <sheetViews>
    <sheetView view="pageLayout" zoomScaleNormal="100" workbookViewId="0">
      <selection activeCell="P20" sqref="P20"/>
    </sheetView>
  </sheetViews>
  <sheetFormatPr defaultColWidth="9.140625" defaultRowHeight="15" x14ac:dyDescent="0.25"/>
  <cols>
    <col min="1" max="1" width="22.85546875" style="1" customWidth="1"/>
    <col min="2" max="2" width="18.5703125" style="1" customWidth="1"/>
    <col min="3" max="6" width="9.140625" style="1"/>
    <col min="7" max="7" width="9.140625" style="1" customWidth="1"/>
    <col min="8" max="16384" width="9.140625" style="1"/>
  </cols>
  <sheetData>
    <row r="1" spans="1:20 16383:16383" s="2" customFormat="1" ht="34.5" customHeight="1" x14ac:dyDescent="0.25">
      <c r="A1" s="3" t="s">
        <v>0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20 16383:16383" x14ac:dyDescent="0.25">
      <c r="B2" s="18" t="s">
        <v>2</v>
      </c>
      <c r="C2" s="18" t="s">
        <v>28</v>
      </c>
      <c r="D2" s="18" t="s">
        <v>28</v>
      </c>
      <c r="E2" s="18" t="s">
        <v>28</v>
      </c>
      <c r="F2" s="18" t="s">
        <v>28</v>
      </c>
      <c r="G2" s="18" t="s">
        <v>28</v>
      </c>
      <c r="H2" s="18" t="s">
        <v>28</v>
      </c>
      <c r="I2" s="18" t="s">
        <v>28</v>
      </c>
      <c r="J2" s="18"/>
      <c r="K2" s="18"/>
      <c r="L2" s="18"/>
      <c r="M2" s="18"/>
      <c r="N2" s="18"/>
      <c r="O2" s="18"/>
      <c r="P2" s="18"/>
      <c r="Q2" s="18"/>
    </row>
    <row r="3" spans="1:20 16383:16383" ht="45" x14ac:dyDescent="0.25">
      <c r="B3" s="1" t="s">
        <v>3</v>
      </c>
      <c r="C3" s="1" t="s">
        <v>28</v>
      </c>
      <c r="D3" s="1" t="s">
        <v>28</v>
      </c>
      <c r="E3" s="1" t="s">
        <v>28</v>
      </c>
      <c r="F3" s="1" t="s">
        <v>28</v>
      </c>
      <c r="G3" s="1" t="s">
        <v>28</v>
      </c>
      <c r="H3" s="1">
        <v>0</v>
      </c>
      <c r="I3" s="1">
        <v>0</v>
      </c>
      <c r="J3" s="1">
        <v>0</v>
      </c>
      <c r="O3" s="1">
        <v>0</v>
      </c>
      <c r="Q3" s="1">
        <v>0</v>
      </c>
    </row>
    <row r="4" spans="1:20 16383:16383" x14ac:dyDescent="0.25">
      <c r="B4" s="1" t="s">
        <v>4</v>
      </c>
      <c r="C4" s="1">
        <v>1008</v>
      </c>
      <c r="D4" s="1">
        <v>240</v>
      </c>
      <c r="E4" s="1" t="s">
        <v>28</v>
      </c>
      <c r="F4" s="1" t="s">
        <v>28</v>
      </c>
      <c r="G4" s="1">
        <v>240</v>
      </c>
      <c r="H4" s="1">
        <v>97</v>
      </c>
      <c r="I4" s="1">
        <v>219</v>
      </c>
      <c r="N4" s="1">
        <v>0</v>
      </c>
      <c r="O4" s="1">
        <v>0</v>
      </c>
      <c r="Q4" s="1">
        <v>0</v>
      </c>
      <c r="XFC4" s="1">
        <f>SUM(A4:XFB4)</f>
        <v>1804</v>
      </c>
    </row>
    <row r="5" spans="1:20 16383:16383" x14ac:dyDescent="0.25">
      <c r="B5" s="1" t="s">
        <v>5</v>
      </c>
      <c r="C5" s="1" t="s">
        <v>28</v>
      </c>
      <c r="D5" s="1" t="s">
        <v>28</v>
      </c>
      <c r="E5" s="1" t="s">
        <v>28</v>
      </c>
      <c r="F5" s="1" t="s">
        <v>28</v>
      </c>
      <c r="G5" s="1" t="s">
        <v>28</v>
      </c>
      <c r="H5" s="1" t="s">
        <v>28</v>
      </c>
      <c r="I5" s="1" t="s">
        <v>28</v>
      </c>
      <c r="N5" s="1">
        <v>0</v>
      </c>
    </row>
    <row r="6" spans="1:20 16383:16383" x14ac:dyDescent="0.25">
      <c r="B6" s="1" t="s">
        <v>6</v>
      </c>
      <c r="C6" s="1">
        <v>2264</v>
      </c>
      <c r="D6" s="1">
        <v>1536</v>
      </c>
      <c r="E6" s="1">
        <v>3153</v>
      </c>
      <c r="F6" s="1">
        <v>6268</v>
      </c>
      <c r="G6" s="1">
        <v>910</v>
      </c>
      <c r="H6" s="1">
        <v>1793</v>
      </c>
      <c r="I6" s="1">
        <v>2059</v>
      </c>
      <c r="J6" s="1">
        <v>2471</v>
      </c>
      <c r="N6" s="1">
        <v>2444</v>
      </c>
      <c r="O6" s="1">
        <v>2386</v>
      </c>
      <c r="Q6" s="1">
        <v>1226</v>
      </c>
    </row>
    <row r="7" spans="1:20 16383:16383" ht="30" x14ac:dyDescent="0.25">
      <c r="B7" s="18" t="s">
        <v>7</v>
      </c>
      <c r="C7" s="18" t="s">
        <v>28</v>
      </c>
      <c r="D7" s="18" t="s">
        <v>28</v>
      </c>
      <c r="E7" s="18" t="s">
        <v>28</v>
      </c>
      <c r="F7" s="18" t="s">
        <v>28</v>
      </c>
      <c r="G7" s="18" t="s">
        <v>28</v>
      </c>
      <c r="H7" s="18" t="s">
        <v>28</v>
      </c>
      <c r="I7" s="18">
        <v>0</v>
      </c>
      <c r="J7" s="18">
        <v>0</v>
      </c>
      <c r="K7" s="18"/>
      <c r="L7" s="18"/>
      <c r="M7" s="18"/>
      <c r="N7" s="18"/>
      <c r="O7" s="18"/>
      <c r="P7" s="18"/>
      <c r="Q7" s="18"/>
    </row>
    <row r="8" spans="1:20 16383:16383" x14ac:dyDescent="0.25">
      <c r="B8" s="1" t="s">
        <v>8</v>
      </c>
      <c r="C8" s="1">
        <v>1891</v>
      </c>
      <c r="D8" s="1">
        <v>240</v>
      </c>
      <c r="E8" s="1">
        <v>70</v>
      </c>
      <c r="F8" s="1">
        <v>377</v>
      </c>
      <c r="G8" s="1">
        <v>2656</v>
      </c>
      <c r="H8" s="1">
        <v>2380</v>
      </c>
      <c r="I8" s="1">
        <v>1421</v>
      </c>
      <c r="L8" s="1">
        <v>627</v>
      </c>
      <c r="M8" s="1">
        <v>1054</v>
      </c>
      <c r="N8" s="1">
        <v>1426</v>
      </c>
      <c r="O8" s="1">
        <v>1085</v>
      </c>
    </row>
    <row r="9" spans="1:20 16383:16383" x14ac:dyDescent="0.25">
      <c r="B9" s="1" t="s">
        <v>9</v>
      </c>
      <c r="C9" s="1">
        <v>652</v>
      </c>
      <c r="D9" s="1">
        <v>646</v>
      </c>
      <c r="E9" s="1">
        <v>230</v>
      </c>
      <c r="F9" s="1">
        <v>222</v>
      </c>
      <c r="G9" s="1">
        <v>132</v>
      </c>
      <c r="H9" s="1">
        <v>1552</v>
      </c>
      <c r="I9" s="1">
        <v>766</v>
      </c>
      <c r="J9" s="1">
        <v>930</v>
      </c>
      <c r="K9" s="1">
        <v>670</v>
      </c>
      <c r="L9" s="1">
        <v>78</v>
      </c>
      <c r="M9" s="1">
        <v>1189</v>
      </c>
      <c r="N9" s="1">
        <v>1702</v>
      </c>
      <c r="O9" s="1">
        <v>1153</v>
      </c>
      <c r="P9" s="1">
        <v>322</v>
      </c>
      <c r="Q9" s="1">
        <v>320</v>
      </c>
    </row>
    <row r="10" spans="1:20 16383:16383" x14ac:dyDescent="0.25">
      <c r="B10" s="1" t="s">
        <v>10</v>
      </c>
      <c r="C10" s="1">
        <v>210</v>
      </c>
      <c r="D10" s="1">
        <v>160</v>
      </c>
      <c r="E10" s="1">
        <v>320</v>
      </c>
      <c r="F10" s="1" t="s">
        <v>28</v>
      </c>
      <c r="G10" s="1" t="s">
        <v>28</v>
      </c>
      <c r="H10" s="1" t="s">
        <v>28</v>
      </c>
      <c r="I10" s="1">
        <v>1168</v>
      </c>
      <c r="J10" s="1">
        <v>2395</v>
      </c>
      <c r="K10" s="1">
        <v>2472</v>
      </c>
      <c r="L10" s="1">
        <v>1124</v>
      </c>
      <c r="N10" s="1">
        <v>1705</v>
      </c>
      <c r="O10" s="1">
        <v>1804</v>
      </c>
    </row>
    <row r="11" spans="1:20 16383:16383" x14ac:dyDescent="0.25">
      <c r="B11" s="1" t="s">
        <v>11</v>
      </c>
      <c r="C11" s="1">
        <v>1285</v>
      </c>
      <c r="D11" s="1">
        <v>609</v>
      </c>
      <c r="E11" s="1">
        <v>160</v>
      </c>
      <c r="F11" s="1">
        <v>405</v>
      </c>
      <c r="G11" s="1">
        <v>2644</v>
      </c>
      <c r="H11" s="1" t="s">
        <v>28</v>
      </c>
      <c r="I11" s="1" t="s">
        <v>28</v>
      </c>
      <c r="K11" s="1">
        <v>222</v>
      </c>
      <c r="L11" s="1">
        <v>426</v>
      </c>
      <c r="N11" s="1">
        <v>2632</v>
      </c>
      <c r="O11" s="1">
        <v>781</v>
      </c>
    </row>
    <row r="12" spans="1:20 16383:16383" x14ac:dyDescent="0.25">
      <c r="B12" s="18" t="s">
        <v>12</v>
      </c>
      <c r="C12" s="18">
        <v>53</v>
      </c>
      <c r="D12" s="18" t="s">
        <v>28</v>
      </c>
      <c r="E12" s="18" t="s">
        <v>28</v>
      </c>
      <c r="F12" s="18" t="s">
        <v>28</v>
      </c>
      <c r="G12" s="18" t="s">
        <v>28</v>
      </c>
      <c r="H12" s="18">
        <v>888</v>
      </c>
      <c r="I12" s="18">
        <v>384</v>
      </c>
      <c r="J12" s="18"/>
      <c r="K12" s="18"/>
      <c r="L12" s="18"/>
      <c r="M12" s="18"/>
      <c r="N12" s="18">
        <v>0</v>
      </c>
      <c r="O12" s="18"/>
      <c r="P12" s="18"/>
      <c r="Q12" s="18"/>
    </row>
    <row r="13" spans="1:20 16383:16383" x14ac:dyDescent="0.25">
      <c r="B13" s="1" t="s">
        <v>13</v>
      </c>
      <c r="C13" s="1" t="s">
        <v>28</v>
      </c>
      <c r="D13" s="1" t="s">
        <v>28</v>
      </c>
      <c r="E13" s="1" t="s">
        <v>28</v>
      </c>
      <c r="F13" s="1" t="s">
        <v>28</v>
      </c>
      <c r="G13" s="1" t="s">
        <v>28</v>
      </c>
      <c r="H13" s="1" t="s">
        <v>28</v>
      </c>
      <c r="I13" s="1">
        <v>0</v>
      </c>
      <c r="J13" s="1">
        <v>0</v>
      </c>
      <c r="M13" s="1">
        <v>0</v>
      </c>
      <c r="N13" s="1">
        <v>0</v>
      </c>
      <c r="O13" s="1">
        <v>0</v>
      </c>
      <c r="Q13" s="1">
        <v>0</v>
      </c>
    </row>
    <row r="14" spans="1:20 16383:16383" ht="30" x14ac:dyDescent="0.25">
      <c r="A14" s="1" t="s">
        <v>183</v>
      </c>
      <c r="B14" s="1" t="s">
        <v>182</v>
      </c>
      <c r="C14" s="1" t="s">
        <v>28</v>
      </c>
      <c r="D14" s="1" t="s">
        <v>28</v>
      </c>
      <c r="E14" s="1" t="s">
        <v>28</v>
      </c>
      <c r="F14" s="1" t="s">
        <v>28</v>
      </c>
      <c r="G14" s="1" t="s">
        <v>28</v>
      </c>
      <c r="H14" s="1" t="s">
        <v>28</v>
      </c>
      <c r="I14" s="1" t="s">
        <v>28</v>
      </c>
      <c r="J14" s="1" t="s">
        <v>28</v>
      </c>
      <c r="K14" s="1">
        <v>1296</v>
      </c>
      <c r="L14" s="1">
        <v>1075</v>
      </c>
      <c r="M14" s="1">
        <v>993</v>
      </c>
      <c r="N14" s="1">
        <v>1667</v>
      </c>
      <c r="O14" s="1">
        <v>1754</v>
      </c>
      <c r="P14" s="1">
        <v>239</v>
      </c>
      <c r="Q14" s="1">
        <v>0</v>
      </c>
    </row>
    <row r="15" spans="1:20 16383:16383" x14ac:dyDescent="0.25">
      <c r="B15" s="1" t="s">
        <v>185</v>
      </c>
      <c r="L15" s="1">
        <v>1443</v>
      </c>
      <c r="N15" s="1">
        <v>1899</v>
      </c>
      <c r="O15" s="1">
        <v>1546</v>
      </c>
      <c r="Q15" s="1">
        <v>1079</v>
      </c>
    </row>
    <row r="16" spans="1:20 16383:16383" s="2" customFormat="1" x14ac:dyDescent="0.25">
      <c r="A16" s="12"/>
      <c r="B16" s="12" t="s">
        <v>188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>
        <v>744</v>
      </c>
      <c r="N16" s="12">
        <v>1555</v>
      </c>
      <c r="O16" s="12">
        <v>1267</v>
      </c>
      <c r="P16" s="12">
        <v>731</v>
      </c>
      <c r="Q16" s="12">
        <v>250</v>
      </c>
      <c r="R16" s="12"/>
      <c r="S16" s="12"/>
      <c r="T16" s="12"/>
    </row>
    <row r="17" spans="1:20" x14ac:dyDescent="0.25">
      <c r="B17" s="1" t="s">
        <v>205</v>
      </c>
      <c r="O17" s="1">
        <v>0</v>
      </c>
    </row>
    <row r="18" spans="1:20" x14ac:dyDescent="0.25">
      <c r="A18" s="2"/>
      <c r="B18" s="1" t="s">
        <v>208</v>
      </c>
      <c r="C18" s="1" t="s">
        <v>28</v>
      </c>
      <c r="D18" s="1" t="s">
        <v>28</v>
      </c>
      <c r="E18" s="1" t="s">
        <v>28</v>
      </c>
      <c r="F18" s="1" t="s">
        <v>28</v>
      </c>
      <c r="G18" s="1" t="s">
        <v>28</v>
      </c>
      <c r="H18" s="1" t="s">
        <v>28</v>
      </c>
      <c r="I18" s="1" t="s">
        <v>28</v>
      </c>
    </row>
    <row r="19" spans="1:20" x14ac:dyDescent="0.25">
      <c r="B19" s="2" t="s">
        <v>14</v>
      </c>
      <c r="C19" s="2">
        <f>SUM(C2:C18)</f>
        <v>7363</v>
      </c>
      <c r="D19" s="2">
        <f t="shared" ref="D19:O19" si="0">SUM(D2:D17)</f>
        <v>3431</v>
      </c>
      <c r="E19" s="2">
        <f t="shared" si="0"/>
        <v>3933</v>
      </c>
      <c r="F19" s="2">
        <f t="shared" si="0"/>
        <v>7272</v>
      </c>
      <c r="G19" s="2">
        <f t="shared" si="0"/>
        <v>6582</v>
      </c>
      <c r="H19" s="2">
        <f t="shared" si="0"/>
        <v>6710</v>
      </c>
      <c r="I19" s="2">
        <f t="shared" si="0"/>
        <v>6017</v>
      </c>
      <c r="J19" s="2">
        <f t="shared" si="0"/>
        <v>5796</v>
      </c>
      <c r="K19" s="2">
        <f t="shared" si="0"/>
        <v>4660</v>
      </c>
      <c r="L19" s="2">
        <f t="shared" si="0"/>
        <v>4773</v>
      </c>
      <c r="M19" s="2">
        <f t="shared" si="0"/>
        <v>3980</v>
      </c>
      <c r="N19" s="2">
        <f t="shared" si="0"/>
        <v>15030</v>
      </c>
      <c r="O19" s="2">
        <f t="shared" si="0"/>
        <v>11776</v>
      </c>
      <c r="P19" s="2">
        <f>P16+P14+P9</f>
        <v>1292</v>
      </c>
      <c r="Q19" s="2"/>
      <c r="R19" s="2"/>
      <c r="S19" s="2"/>
      <c r="T19" s="2"/>
    </row>
    <row r="21" spans="1:20" x14ac:dyDescent="0.25">
      <c r="B21" s="18"/>
      <c r="C21" s="26" t="s">
        <v>207</v>
      </c>
      <c r="D21" s="27"/>
    </row>
    <row r="1048576" spans="3:3" x14ac:dyDescent="0.25">
      <c r="C1048576" s="1">
        <f>SUM(C1:C1048575)</f>
        <v>16731</v>
      </c>
    </row>
  </sheetData>
  <mergeCells count="1">
    <mergeCell ref="C21:D21"/>
  </mergeCells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view="pageLayout" zoomScaleNormal="100" workbookViewId="0">
      <selection activeCell="F1" sqref="F1"/>
    </sheetView>
  </sheetViews>
  <sheetFormatPr defaultColWidth="9.140625" defaultRowHeight="15" x14ac:dyDescent="0.25"/>
  <cols>
    <col min="1" max="1" width="14.140625" style="12" bestFit="1" customWidth="1"/>
    <col min="2" max="2" width="19.140625" style="12" bestFit="1" customWidth="1"/>
    <col min="3" max="9" width="9.140625" style="12"/>
    <col min="10" max="10" width="14.140625" style="12" bestFit="1" customWidth="1"/>
    <col min="11" max="16384" width="9.140625" style="12"/>
  </cols>
  <sheetData>
    <row r="1" spans="1:6" ht="35.25" customHeight="1" x14ac:dyDescent="0.25">
      <c r="A1" s="16" t="str">
        <f>LICKING!A1</f>
        <v>LICKING</v>
      </c>
      <c r="B1" s="2" t="str">
        <f>LICKING!B1</f>
        <v>TWP/ MUNICIPALITY</v>
      </c>
      <c r="C1" s="2">
        <f>LICKING!M1</f>
        <v>2015</v>
      </c>
      <c r="D1" s="2">
        <f>LICKING!N1</f>
        <v>2016</v>
      </c>
      <c r="E1" s="2">
        <f>LICKING!O1</f>
        <v>2017</v>
      </c>
      <c r="F1" s="23">
        <v>2018</v>
      </c>
    </row>
    <row r="2" spans="1:6" x14ac:dyDescent="0.25">
      <c r="B2" s="12" t="s">
        <v>187</v>
      </c>
      <c r="C2" s="12">
        <v>2460</v>
      </c>
      <c r="D2" s="12">
        <v>1831</v>
      </c>
      <c r="E2" s="12">
        <v>1580</v>
      </c>
      <c r="F2" s="12">
        <v>605</v>
      </c>
    </row>
    <row r="3" spans="1:6" x14ac:dyDescent="0.25">
      <c r="B3" s="12" t="s">
        <v>195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view="pageLayout" zoomScaleNormal="100" workbookViewId="0">
      <selection activeCell="L13" sqref="L13"/>
    </sheetView>
  </sheetViews>
  <sheetFormatPr defaultColWidth="9.140625" defaultRowHeight="15" x14ac:dyDescent="0.25"/>
  <cols>
    <col min="1" max="1" width="22.5703125" style="6" customWidth="1"/>
    <col min="2" max="2" width="17.85546875" style="6" customWidth="1"/>
    <col min="3" max="16384" width="9.140625" style="6"/>
  </cols>
  <sheetData>
    <row r="1" spans="1:15" s="2" customFormat="1" ht="31.5" customHeight="1" x14ac:dyDescent="0.25">
      <c r="A1" s="3" t="s">
        <v>120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</row>
    <row r="2" spans="1:15" x14ac:dyDescent="0.25">
      <c r="B2" s="17" t="s">
        <v>121</v>
      </c>
      <c r="C2" s="17" t="s">
        <v>28</v>
      </c>
      <c r="D2" s="17" t="s">
        <v>28</v>
      </c>
      <c r="E2" s="17" t="s">
        <v>28</v>
      </c>
      <c r="F2" s="17" t="s">
        <v>28</v>
      </c>
      <c r="G2" s="17" t="s">
        <v>28</v>
      </c>
      <c r="H2" s="17" t="s">
        <v>28</v>
      </c>
      <c r="I2" s="17">
        <v>0</v>
      </c>
      <c r="J2" s="17"/>
      <c r="K2" s="17"/>
      <c r="L2" s="17"/>
      <c r="M2" s="17"/>
      <c r="N2" s="17">
        <v>0</v>
      </c>
    </row>
    <row r="3" spans="1:15" x14ac:dyDescent="0.25">
      <c r="B3" s="17" t="s">
        <v>122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 t="s">
        <v>28</v>
      </c>
      <c r="J3" s="17">
        <v>0</v>
      </c>
      <c r="K3" s="17" t="s">
        <v>28</v>
      </c>
      <c r="L3" s="17" t="s">
        <v>28</v>
      </c>
      <c r="M3" s="17" t="s">
        <v>28</v>
      </c>
      <c r="N3" s="17">
        <v>0</v>
      </c>
    </row>
    <row r="4" spans="1:15" x14ac:dyDescent="0.25">
      <c r="B4" s="17" t="s">
        <v>123</v>
      </c>
      <c r="C4" s="17" t="s">
        <v>28</v>
      </c>
      <c r="D4" s="17" t="s">
        <v>28</v>
      </c>
      <c r="E4" s="17" t="s">
        <v>28</v>
      </c>
      <c r="F4" s="17" t="s">
        <v>28</v>
      </c>
      <c r="G4" s="17" t="s">
        <v>28</v>
      </c>
      <c r="H4" s="17" t="s">
        <v>28</v>
      </c>
      <c r="I4" s="17" t="s">
        <v>28</v>
      </c>
      <c r="J4" s="17"/>
      <c r="K4" s="17"/>
      <c r="L4" s="17"/>
      <c r="M4" s="17"/>
      <c r="N4" s="17">
        <v>0</v>
      </c>
    </row>
    <row r="7" spans="1:15" s="7" customFormat="1" x14ac:dyDescent="0.25">
      <c r="B7" s="7" t="s">
        <v>14</v>
      </c>
      <c r="C7" s="7">
        <f t="shared" ref="C7:H7" si="0">SUM(C3:C6)</f>
        <v>0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10" spans="1:15" x14ac:dyDescent="0.25">
      <c r="B10" s="17"/>
      <c r="D10" s="6" t="s">
        <v>200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view="pageLayout" topLeftCell="B1" zoomScaleNormal="100" workbookViewId="0">
      <selection activeCell="J17" sqref="J17"/>
    </sheetView>
  </sheetViews>
  <sheetFormatPr defaultColWidth="9.140625" defaultRowHeight="15" x14ac:dyDescent="0.25"/>
  <cols>
    <col min="1" max="1" width="18.140625" style="6" customWidth="1"/>
    <col min="2" max="2" width="18.5703125" style="6" customWidth="1"/>
    <col min="3" max="16384" width="9.140625" style="6"/>
  </cols>
  <sheetData>
    <row r="1" spans="1:15" s="2" customFormat="1" ht="31.5" customHeight="1" x14ac:dyDescent="0.25">
      <c r="A1" s="3" t="s">
        <v>6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</row>
    <row r="2" spans="1:15" x14ac:dyDescent="0.25">
      <c r="B2" s="17" t="s">
        <v>45</v>
      </c>
      <c r="C2" s="17">
        <v>35</v>
      </c>
      <c r="D2" s="17">
        <v>3000</v>
      </c>
      <c r="E2" s="17">
        <v>980</v>
      </c>
      <c r="F2" s="17">
        <v>280</v>
      </c>
      <c r="G2" s="17">
        <v>260</v>
      </c>
      <c r="H2" s="17">
        <v>250</v>
      </c>
      <c r="I2" s="17" t="s">
        <v>28</v>
      </c>
      <c r="J2" s="17">
        <v>381</v>
      </c>
      <c r="K2" s="17"/>
      <c r="L2" s="17"/>
      <c r="M2" s="17"/>
      <c r="N2" s="17">
        <v>0</v>
      </c>
    </row>
    <row r="3" spans="1:15" x14ac:dyDescent="0.25">
      <c r="B3" s="6" t="s">
        <v>124</v>
      </c>
      <c r="C3" s="6" t="s">
        <v>28</v>
      </c>
      <c r="D3" s="6" t="s">
        <v>28</v>
      </c>
      <c r="E3" s="6" t="s">
        <v>28</v>
      </c>
      <c r="F3" s="6" t="s">
        <v>28</v>
      </c>
      <c r="G3" s="6" t="s">
        <v>28</v>
      </c>
      <c r="H3" s="6" t="s">
        <v>28</v>
      </c>
      <c r="I3" s="6" t="s">
        <v>28</v>
      </c>
      <c r="N3" s="6">
        <v>0</v>
      </c>
      <c r="O3" s="6">
        <v>0</v>
      </c>
    </row>
    <row r="4" spans="1:15" x14ac:dyDescent="0.25">
      <c r="B4" s="17" t="s">
        <v>125</v>
      </c>
      <c r="C4" s="17" t="s">
        <v>28</v>
      </c>
      <c r="D4" s="17" t="s">
        <v>28</v>
      </c>
      <c r="E4" s="17" t="s">
        <v>28</v>
      </c>
      <c r="F4" s="17" t="s">
        <v>28</v>
      </c>
      <c r="G4" s="17" t="s">
        <v>28</v>
      </c>
      <c r="H4" s="17" t="s">
        <v>28</v>
      </c>
      <c r="I4" s="17" t="s">
        <v>28</v>
      </c>
      <c r="J4" s="17">
        <v>0</v>
      </c>
      <c r="K4" s="17"/>
      <c r="L4" s="17"/>
      <c r="M4" s="17"/>
      <c r="N4" s="17">
        <v>0</v>
      </c>
      <c r="O4" s="17"/>
    </row>
    <row r="5" spans="1:15" x14ac:dyDescent="0.25">
      <c r="B5" s="6" t="s">
        <v>192</v>
      </c>
      <c r="C5" s="6" t="s">
        <v>28</v>
      </c>
      <c r="D5" s="6" t="s">
        <v>28</v>
      </c>
      <c r="E5" s="6" t="s">
        <v>28</v>
      </c>
      <c r="F5" s="6" t="s">
        <v>28</v>
      </c>
      <c r="G5" s="6" t="s">
        <v>28</v>
      </c>
      <c r="H5" s="6" t="s">
        <v>28</v>
      </c>
      <c r="I5" s="6" t="s">
        <v>28</v>
      </c>
      <c r="J5" s="6" t="s">
        <v>28</v>
      </c>
      <c r="K5" s="6" t="s">
        <v>28</v>
      </c>
      <c r="L5" s="6" t="s">
        <v>28</v>
      </c>
      <c r="M5" s="6" t="s">
        <v>28</v>
      </c>
      <c r="N5" s="6">
        <v>0</v>
      </c>
      <c r="O5" s="6">
        <v>0</v>
      </c>
    </row>
    <row r="7" spans="1:15" s="7" customFormat="1" x14ac:dyDescent="0.25">
      <c r="B7" s="7" t="s">
        <v>14</v>
      </c>
      <c r="C7" s="7">
        <f t="shared" ref="C7:J7" si="0">SUM(C2:C6)</f>
        <v>35</v>
      </c>
      <c r="D7" s="7">
        <f t="shared" si="0"/>
        <v>3000</v>
      </c>
      <c r="E7" s="7">
        <f t="shared" si="0"/>
        <v>980</v>
      </c>
      <c r="F7" s="7">
        <f t="shared" si="0"/>
        <v>280</v>
      </c>
      <c r="G7" s="7">
        <f t="shared" si="0"/>
        <v>260</v>
      </c>
      <c r="H7" s="7">
        <f t="shared" si="0"/>
        <v>250</v>
      </c>
      <c r="I7" s="7">
        <f t="shared" si="0"/>
        <v>0</v>
      </c>
      <c r="J7" s="7">
        <f t="shared" si="0"/>
        <v>381</v>
      </c>
    </row>
    <row r="9" spans="1:15" x14ac:dyDescent="0.25">
      <c r="B9" s="17"/>
      <c r="D9" s="6" t="s">
        <v>200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view="pageLayout" topLeftCell="B1" zoomScaleNormal="100" workbookViewId="0">
      <selection activeCell="Q3" sqref="Q3"/>
    </sheetView>
  </sheetViews>
  <sheetFormatPr defaultColWidth="9.140625" defaultRowHeight="15" x14ac:dyDescent="0.25"/>
  <cols>
    <col min="1" max="1" width="15.85546875" style="9" customWidth="1"/>
    <col min="2" max="2" width="20" style="9" customWidth="1"/>
    <col min="3" max="16384" width="9.140625" style="9"/>
  </cols>
  <sheetData>
    <row r="1" spans="1:17" s="2" customFormat="1" ht="31.5" customHeight="1" x14ac:dyDescent="0.25">
      <c r="A1" s="3" t="s">
        <v>12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17" x14ac:dyDescent="0.25">
      <c r="B2" s="9" t="s">
        <v>126</v>
      </c>
      <c r="C2" s="9" t="s">
        <v>28</v>
      </c>
      <c r="D2" s="9">
        <v>140</v>
      </c>
      <c r="E2" s="9">
        <v>600</v>
      </c>
      <c r="F2" s="9">
        <v>280</v>
      </c>
      <c r="G2" s="9">
        <v>0</v>
      </c>
      <c r="H2" s="9">
        <v>0</v>
      </c>
      <c r="I2" s="9">
        <v>0</v>
      </c>
      <c r="J2" s="9">
        <v>205</v>
      </c>
      <c r="K2" s="9">
        <v>327</v>
      </c>
      <c r="L2" s="9">
        <v>331</v>
      </c>
      <c r="M2" s="9">
        <v>360</v>
      </c>
      <c r="N2" s="9">
        <v>147</v>
      </c>
      <c r="O2" s="9">
        <v>61</v>
      </c>
      <c r="P2" s="9">
        <v>71</v>
      </c>
      <c r="Q2" s="9">
        <v>68</v>
      </c>
    </row>
    <row r="5" spans="1:17" s="10" customFormat="1" x14ac:dyDescent="0.25">
      <c r="B5" s="10" t="s">
        <v>14</v>
      </c>
      <c r="C5" s="10">
        <v>0</v>
      </c>
      <c r="D5" s="10">
        <f>SUM(D2:D4)</f>
        <v>140</v>
      </c>
      <c r="E5" s="10">
        <f>SUM(E2:E4)</f>
        <v>600</v>
      </c>
      <c r="F5" s="10">
        <f>SUM(F2:F4)</f>
        <v>280</v>
      </c>
      <c r="G5" s="10">
        <f>SUM(G2:G4)</f>
        <v>0</v>
      </c>
      <c r="H5" s="10">
        <f>SUM(H2:H4)</f>
        <v>0</v>
      </c>
      <c r="I5" s="10">
        <v>0</v>
      </c>
      <c r="J5" s="10">
        <f>SUM(J2:J4)</f>
        <v>205</v>
      </c>
      <c r="K5" s="10">
        <f>SUM(K2:K4)</f>
        <v>327</v>
      </c>
      <c r="L5" s="10">
        <f>SUM(L2:L4)</f>
        <v>331</v>
      </c>
      <c r="M5" s="10">
        <v>360</v>
      </c>
      <c r="N5" s="10">
        <v>147</v>
      </c>
      <c r="O5" s="10">
        <v>61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view="pageLayout" topLeftCell="B1" zoomScaleNormal="100" workbookViewId="0">
      <selection activeCell="Q2" sqref="Q2"/>
    </sheetView>
  </sheetViews>
  <sheetFormatPr defaultColWidth="9.140625" defaultRowHeight="15" x14ac:dyDescent="0.25"/>
  <cols>
    <col min="1" max="1" width="18" style="6" customWidth="1"/>
    <col min="2" max="2" width="20.28515625" style="6" customWidth="1"/>
    <col min="3" max="16384" width="9.140625" style="6"/>
  </cols>
  <sheetData>
    <row r="1" spans="1:17" s="2" customFormat="1" ht="31.5" customHeight="1" x14ac:dyDescent="0.25">
      <c r="A1" s="3" t="s">
        <v>127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17" x14ac:dyDescent="0.25">
      <c r="B2" s="6" t="s">
        <v>45</v>
      </c>
      <c r="C2" s="6">
        <v>1280</v>
      </c>
      <c r="D2" s="6">
        <v>1775</v>
      </c>
      <c r="E2" s="6">
        <v>3280</v>
      </c>
      <c r="F2" s="6">
        <v>2810</v>
      </c>
      <c r="G2" s="6">
        <v>5390</v>
      </c>
      <c r="H2" s="6">
        <v>12370</v>
      </c>
      <c r="I2" s="6">
        <v>16970</v>
      </c>
      <c r="N2" s="6">
        <v>0</v>
      </c>
      <c r="O2" s="6">
        <v>0</v>
      </c>
      <c r="Q2" s="6">
        <v>0</v>
      </c>
    </row>
    <row r="3" spans="1:17" x14ac:dyDescent="0.25">
      <c r="B3" s="6" t="s">
        <v>128</v>
      </c>
      <c r="C3" s="6">
        <v>1930</v>
      </c>
      <c r="D3" s="6">
        <v>480</v>
      </c>
      <c r="E3" s="6">
        <v>2110</v>
      </c>
      <c r="F3" s="6">
        <v>60</v>
      </c>
      <c r="G3" s="6">
        <v>1025</v>
      </c>
      <c r="H3" s="6">
        <v>1060</v>
      </c>
      <c r="I3" s="6">
        <v>460</v>
      </c>
      <c r="K3" s="6">
        <v>1000</v>
      </c>
      <c r="M3" s="6">
        <v>80</v>
      </c>
      <c r="N3" s="6">
        <v>900</v>
      </c>
    </row>
    <row r="4" spans="1:17" x14ac:dyDescent="0.25">
      <c r="B4" s="17" t="s">
        <v>121</v>
      </c>
      <c r="C4" s="17" t="s">
        <v>28</v>
      </c>
      <c r="D4" s="17" t="s">
        <v>28</v>
      </c>
      <c r="E4" s="17" t="s">
        <v>28</v>
      </c>
      <c r="F4" s="17" t="s">
        <v>28</v>
      </c>
      <c r="G4" s="17" t="s">
        <v>28</v>
      </c>
      <c r="H4" s="17" t="s">
        <v>28</v>
      </c>
      <c r="I4" s="17" t="s">
        <v>28</v>
      </c>
      <c r="J4" s="17"/>
      <c r="K4" s="17"/>
      <c r="L4" s="17"/>
      <c r="M4" s="17"/>
      <c r="N4" s="17"/>
      <c r="O4" s="17"/>
    </row>
    <row r="5" spans="1:17" x14ac:dyDescent="0.25">
      <c r="B5" s="6" t="s">
        <v>129</v>
      </c>
      <c r="C5" s="6" t="s">
        <v>28</v>
      </c>
      <c r="D5" s="6" t="s">
        <v>28</v>
      </c>
      <c r="E5" s="6" t="s">
        <v>28</v>
      </c>
      <c r="F5" s="6" t="s">
        <v>28</v>
      </c>
      <c r="G5" s="6" t="s">
        <v>28</v>
      </c>
      <c r="H5" s="6" t="s">
        <v>28</v>
      </c>
      <c r="I5" s="6" t="s">
        <v>28</v>
      </c>
      <c r="N5" s="6">
        <v>0</v>
      </c>
      <c r="O5" s="6">
        <v>0</v>
      </c>
    </row>
    <row r="6" spans="1:17" x14ac:dyDescent="0.25">
      <c r="B6" s="6" t="s">
        <v>130</v>
      </c>
      <c r="C6" s="6">
        <v>1560</v>
      </c>
      <c r="D6" s="6" t="s">
        <v>28</v>
      </c>
      <c r="E6" s="6">
        <v>2440</v>
      </c>
      <c r="F6" s="6">
        <v>5000</v>
      </c>
      <c r="G6" s="6">
        <v>2850</v>
      </c>
      <c r="H6" s="6">
        <v>4225</v>
      </c>
      <c r="I6" s="6">
        <v>4120</v>
      </c>
      <c r="J6" s="6">
        <v>4590</v>
      </c>
      <c r="K6" s="6">
        <v>1560</v>
      </c>
      <c r="L6" s="6">
        <v>1010</v>
      </c>
      <c r="M6" s="6">
        <v>2720</v>
      </c>
      <c r="N6" s="6">
        <v>2850</v>
      </c>
      <c r="O6" s="6">
        <v>2620</v>
      </c>
      <c r="P6" s="6">
        <v>1480</v>
      </c>
      <c r="Q6" s="6">
        <v>2195</v>
      </c>
    </row>
    <row r="7" spans="1:17" x14ac:dyDescent="0.25">
      <c r="B7" s="6" t="s">
        <v>131</v>
      </c>
      <c r="C7" s="6">
        <v>405</v>
      </c>
      <c r="D7" s="6" t="s">
        <v>28</v>
      </c>
      <c r="E7" s="6" t="s">
        <v>28</v>
      </c>
      <c r="F7" s="6" t="s">
        <v>28</v>
      </c>
      <c r="G7" s="6" t="s">
        <v>28</v>
      </c>
      <c r="H7" s="6">
        <v>110</v>
      </c>
      <c r="I7" s="6">
        <v>0</v>
      </c>
      <c r="J7" s="6">
        <v>0</v>
      </c>
      <c r="K7" s="6">
        <v>0</v>
      </c>
      <c r="N7" s="6">
        <v>0</v>
      </c>
      <c r="O7" s="6">
        <v>0</v>
      </c>
      <c r="Q7" s="6">
        <v>0</v>
      </c>
    </row>
    <row r="8" spans="1:17" x14ac:dyDescent="0.25">
      <c r="B8" s="6" t="s">
        <v>25</v>
      </c>
      <c r="C8" s="6" t="s">
        <v>28</v>
      </c>
      <c r="D8" s="6" t="s">
        <v>28</v>
      </c>
      <c r="E8" s="6" t="s">
        <v>28</v>
      </c>
      <c r="F8" s="6">
        <v>425</v>
      </c>
      <c r="G8" s="6" t="s">
        <v>28</v>
      </c>
      <c r="H8" s="6">
        <v>300</v>
      </c>
      <c r="I8" s="6">
        <v>0</v>
      </c>
      <c r="N8" s="6">
        <v>0</v>
      </c>
      <c r="O8" s="6">
        <v>0</v>
      </c>
      <c r="Q8" s="6">
        <v>0</v>
      </c>
    </row>
    <row r="9" spans="1:17" x14ac:dyDescent="0.25">
      <c r="B9" s="6" t="s">
        <v>132</v>
      </c>
      <c r="C9" s="6" t="s">
        <v>28</v>
      </c>
      <c r="D9" s="6" t="s">
        <v>28</v>
      </c>
      <c r="E9" s="6" t="s">
        <v>28</v>
      </c>
      <c r="F9" s="6" t="s">
        <v>28</v>
      </c>
      <c r="G9" s="6" t="s">
        <v>28</v>
      </c>
      <c r="H9" s="6" t="s">
        <v>28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7" x14ac:dyDescent="0.25">
      <c r="B10" s="17" t="s">
        <v>32</v>
      </c>
      <c r="C10" s="17" t="s">
        <v>28</v>
      </c>
      <c r="D10" s="17" t="s">
        <v>28</v>
      </c>
      <c r="E10" s="17" t="s">
        <v>28</v>
      </c>
      <c r="F10" s="17" t="s">
        <v>28</v>
      </c>
      <c r="G10" s="17" t="s">
        <v>28</v>
      </c>
      <c r="H10" s="17" t="s">
        <v>28</v>
      </c>
      <c r="I10" s="17" t="s">
        <v>28</v>
      </c>
      <c r="J10" s="17"/>
      <c r="K10" s="17"/>
      <c r="L10" s="17"/>
      <c r="M10" s="17"/>
      <c r="N10" s="17">
        <v>0</v>
      </c>
      <c r="P10" s="6">
        <v>1420</v>
      </c>
    </row>
    <row r="11" spans="1:17" x14ac:dyDescent="0.25">
      <c r="B11" s="17" t="s">
        <v>133</v>
      </c>
      <c r="C11" s="17">
        <v>890</v>
      </c>
      <c r="D11" s="17" t="s">
        <v>28</v>
      </c>
      <c r="E11" s="17" t="s">
        <v>28</v>
      </c>
      <c r="F11" s="17" t="s">
        <v>28</v>
      </c>
      <c r="G11" s="17" t="s">
        <v>28</v>
      </c>
      <c r="H11" s="17" t="s">
        <v>28</v>
      </c>
      <c r="I11" s="17">
        <v>0</v>
      </c>
      <c r="J11" s="17">
        <v>0</v>
      </c>
      <c r="K11" s="17"/>
      <c r="L11" s="17"/>
      <c r="M11" s="17"/>
      <c r="N11" s="17">
        <v>0</v>
      </c>
    </row>
    <row r="13" spans="1:17" s="7" customFormat="1" x14ac:dyDescent="0.25">
      <c r="B13" s="7" t="s">
        <v>14</v>
      </c>
      <c r="C13" s="7">
        <f t="shared" ref="C13:O13" si="0">SUM(C2:C12)</f>
        <v>6065</v>
      </c>
      <c r="D13" s="7">
        <f t="shared" si="0"/>
        <v>2255</v>
      </c>
      <c r="E13" s="7">
        <f t="shared" si="0"/>
        <v>7830</v>
      </c>
      <c r="F13" s="7">
        <f t="shared" si="0"/>
        <v>8295</v>
      </c>
      <c r="G13" s="7">
        <f t="shared" si="0"/>
        <v>9265</v>
      </c>
      <c r="H13" s="7">
        <f t="shared" si="0"/>
        <v>18065</v>
      </c>
      <c r="I13" s="7">
        <f t="shared" si="0"/>
        <v>21550</v>
      </c>
      <c r="J13" s="7">
        <f t="shared" si="0"/>
        <v>4590</v>
      </c>
      <c r="K13" s="7">
        <f t="shared" si="0"/>
        <v>2560</v>
      </c>
      <c r="L13" s="7">
        <f t="shared" si="0"/>
        <v>1010</v>
      </c>
      <c r="M13" s="7">
        <f t="shared" si="0"/>
        <v>2800</v>
      </c>
      <c r="N13" s="7">
        <f t="shared" si="0"/>
        <v>3750</v>
      </c>
      <c r="O13" s="7">
        <f t="shared" si="0"/>
        <v>2620</v>
      </c>
    </row>
    <row r="14" spans="1:17" x14ac:dyDescent="0.25">
      <c r="H14" s="6">
        <v>12370</v>
      </c>
      <c r="I14" s="6">
        <v>16970</v>
      </c>
    </row>
    <row r="15" spans="1:17" x14ac:dyDescent="0.25">
      <c r="H15" s="6">
        <f>H13-H14</f>
        <v>5695</v>
      </c>
      <c r="I15" s="6">
        <f>I13-I14</f>
        <v>4580</v>
      </c>
      <c r="J15" s="6">
        <f>J13-J14</f>
        <v>4590</v>
      </c>
      <c r="K15" s="6">
        <f>K13-K14</f>
        <v>2560</v>
      </c>
      <c r="L15" s="6">
        <f>L13-L14</f>
        <v>1010</v>
      </c>
    </row>
    <row r="18" spans="1:3" x14ac:dyDescent="0.25">
      <c r="A18" s="17"/>
      <c r="C18" s="6" t="s">
        <v>199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Layout" zoomScaleNormal="100" workbookViewId="0">
      <selection activeCell="A20" sqref="A20:XFD21"/>
    </sheetView>
  </sheetViews>
  <sheetFormatPr defaultColWidth="9.140625" defaultRowHeight="15" x14ac:dyDescent="0.25"/>
  <cols>
    <col min="1" max="1" width="22" style="6" customWidth="1"/>
    <col min="2" max="2" width="18.28515625" style="12" customWidth="1"/>
    <col min="3" max="16384" width="9.140625" style="6"/>
  </cols>
  <sheetData>
    <row r="1" spans="1:17" s="2" customFormat="1" ht="31.5" customHeight="1" x14ac:dyDescent="0.25">
      <c r="A1" s="3" t="s">
        <v>173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17" x14ac:dyDescent="0.25">
      <c r="B2" s="12" t="s">
        <v>45</v>
      </c>
      <c r="C2" s="6">
        <v>994</v>
      </c>
      <c r="D2" s="6">
        <v>0</v>
      </c>
      <c r="E2" s="6">
        <v>970</v>
      </c>
      <c r="F2" s="6">
        <v>831</v>
      </c>
      <c r="G2" s="6">
        <v>5327</v>
      </c>
      <c r="H2" s="6">
        <v>1821</v>
      </c>
      <c r="I2" s="6">
        <v>898</v>
      </c>
      <c r="J2" s="6">
        <v>5801</v>
      </c>
      <c r="K2" s="6">
        <v>3913</v>
      </c>
      <c r="L2" s="6">
        <v>4638</v>
      </c>
      <c r="M2" s="6">
        <v>4070</v>
      </c>
      <c r="N2" s="6">
        <v>2607</v>
      </c>
      <c r="O2" s="6">
        <v>5006.45</v>
      </c>
    </row>
    <row r="3" spans="1:17" x14ac:dyDescent="0.25">
      <c r="B3" s="12" t="s">
        <v>184</v>
      </c>
      <c r="O3" s="6">
        <v>1071</v>
      </c>
    </row>
    <row r="4" spans="1:17" x14ac:dyDescent="0.25">
      <c r="B4" s="12" t="s">
        <v>36</v>
      </c>
      <c r="C4" s="6" t="s">
        <v>28</v>
      </c>
      <c r="D4" s="6" t="s">
        <v>28</v>
      </c>
      <c r="E4" s="6" t="s">
        <v>28</v>
      </c>
      <c r="F4" s="6" t="s">
        <v>28</v>
      </c>
      <c r="G4" s="6" t="s">
        <v>28</v>
      </c>
      <c r="H4" s="6" t="s">
        <v>28</v>
      </c>
      <c r="I4" s="6">
        <v>0</v>
      </c>
      <c r="J4" s="6">
        <v>0</v>
      </c>
      <c r="M4" s="6">
        <v>0</v>
      </c>
      <c r="N4" s="6">
        <v>0</v>
      </c>
      <c r="O4" s="6">
        <v>0</v>
      </c>
    </row>
    <row r="5" spans="1:17" x14ac:dyDescent="0.25">
      <c r="B5" s="12" t="s">
        <v>134</v>
      </c>
      <c r="C5" s="6" t="s">
        <v>28</v>
      </c>
      <c r="D5" s="6" t="s">
        <v>28</v>
      </c>
      <c r="E5" s="6" t="s">
        <v>28</v>
      </c>
      <c r="F5" s="6" t="s">
        <v>28</v>
      </c>
      <c r="G5" s="6" t="s">
        <v>28</v>
      </c>
      <c r="H5" s="6" t="s">
        <v>28</v>
      </c>
      <c r="I5" s="6" t="s">
        <v>28</v>
      </c>
      <c r="N5" s="6">
        <v>0</v>
      </c>
      <c r="O5" s="6">
        <v>0</v>
      </c>
    </row>
    <row r="6" spans="1:17" x14ac:dyDescent="0.25">
      <c r="B6" s="12" t="s">
        <v>135</v>
      </c>
      <c r="C6" s="6">
        <v>0</v>
      </c>
      <c r="D6" s="6">
        <v>0</v>
      </c>
      <c r="E6" s="6">
        <v>0</v>
      </c>
      <c r="F6" s="6" t="s">
        <v>28</v>
      </c>
      <c r="G6" s="6" t="s">
        <v>28</v>
      </c>
      <c r="H6" s="6" t="s">
        <v>28</v>
      </c>
      <c r="I6" s="6">
        <v>0</v>
      </c>
      <c r="J6" s="6">
        <v>0</v>
      </c>
      <c r="K6" s="6">
        <v>0</v>
      </c>
      <c r="L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x14ac:dyDescent="0.25">
      <c r="B7" s="12" t="s">
        <v>98</v>
      </c>
      <c r="C7" s="6" t="s">
        <v>28</v>
      </c>
      <c r="D7" s="6" t="s">
        <v>28</v>
      </c>
      <c r="E7" s="6" t="s">
        <v>28</v>
      </c>
      <c r="F7" s="6" t="s">
        <v>28</v>
      </c>
      <c r="G7" s="6" t="s">
        <v>28</v>
      </c>
      <c r="H7" s="6" t="s">
        <v>28</v>
      </c>
      <c r="I7" s="6">
        <v>0</v>
      </c>
      <c r="J7" s="6">
        <v>0</v>
      </c>
      <c r="N7" s="6">
        <v>0</v>
      </c>
      <c r="P7" s="6">
        <v>0</v>
      </c>
      <c r="Q7" s="6">
        <v>0</v>
      </c>
    </row>
    <row r="8" spans="1:17" x14ac:dyDescent="0.25">
      <c r="B8" s="12" t="s">
        <v>136</v>
      </c>
      <c r="C8" s="6" t="s">
        <v>28</v>
      </c>
      <c r="D8" s="6" t="s">
        <v>28</v>
      </c>
      <c r="E8" s="6" t="s">
        <v>28</v>
      </c>
      <c r="F8" s="6" t="s">
        <v>28</v>
      </c>
      <c r="G8" s="6" t="s">
        <v>28</v>
      </c>
      <c r="H8" s="6" t="s">
        <v>28</v>
      </c>
      <c r="I8" s="6" t="s">
        <v>28</v>
      </c>
      <c r="N8" s="6">
        <v>0</v>
      </c>
      <c r="O8" s="6">
        <v>0</v>
      </c>
      <c r="Q8" s="6">
        <v>0</v>
      </c>
    </row>
    <row r="9" spans="1:17" x14ac:dyDescent="0.25">
      <c r="B9" s="12" t="s">
        <v>111</v>
      </c>
      <c r="C9" s="6" t="s">
        <v>28</v>
      </c>
      <c r="D9" s="6" t="s">
        <v>28</v>
      </c>
      <c r="E9" s="6" t="s">
        <v>28</v>
      </c>
      <c r="F9" s="6" t="s">
        <v>28</v>
      </c>
      <c r="G9" s="6" t="s">
        <v>28</v>
      </c>
      <c r="H9" s="6" t="s">
        <v>28</v>
      </c>
      <c r="I9" s="6" t="s">
        <v>28</v>
      </c>
      <c r="N9" s="6">
        <v>120</v>
      </c>
      <c r="O9" s="6">
        <v>80</v>
      </c>
      <c r="P9" s="6">
        <v>72</v>
      </c>
      <c r="Q9" s="6">
        <v>0</v>
      </c>
    </row>
    <row r="10" spans="1:17" x14ac:dyDescent="0.25">
      <c r="B10" s="12" t="s">
        <v>46</v>
      </c>
      <c r="C10" s="6" t="s">
        <v>28</v>
      </c>
      <c r="D10" s="6" t="s">
        <v>28</v>
      </c>
      <c r="E10" s="6" t="s">
        <v>28</v>
      </c>
      <c r="F10" s="6" t="s">
        <v>28</v>
      </c>
      <c r="G10" s="6" t="s">
        <v>28</v>
      </c>
      <c r="H10" s="6" t="s">
        <v>28</v>
      </c>
      <c r="I10" s="6" t="s">
        <v>28</v>
      </c>
      <c r="O10" s="6">
        <v>0</v>
      </c>
    </row>
    <row r="11" spans="1:17" x14ac:dyDescent="0.25">
      <c r="B11" s="12" t="s">
        <v>112</v>
      </c>
      <c r="C11" s="6" t="s">
        <v>28</v>
      </c>
      <c r="D11" s="6" t="s">
        <v>28</v>
      </c>
      <c r="E11" s="6" t="s">
        <v>28</v>
      </c>
      <c r="F11" s="6" t="s">
        <v>28</v>
      </c>
      <c r="G11" s="6">
        <v>300</v>
      </c>
      <c r="H11" s="6" t="s">
        <v>28</v>
      </c>
      <c r="I11" s="6">
        <v>935</v>
      </c>
      <c r="J11" s="6">
        <v>1935</v>
      </c>
      <c r="N11" s="6">
        <v>0</v>
      </c>
      <c r="O11" s="6">
        <v>0</v>
      </c>
      <c r="Q11" s="6">
        <v>0</v>
      </c>
    </row>
    <row r="12" spans="1:17" x14ac:dyDescent="0.25">
      <c r="B12" s="25" t="s">
        <v>114</v>
      </c>
      <c r="C12" s="22" t="s">
        <v>28</v>
      </c>
      <c r="D12" s="22">
        <v>825</v>
      </c>
      <c r="E12" s="22">
        <v>1328</v>
      </c>
      <c r="F12" s="22">
        <v>1124</v>
      </c>
      <c r="G12" s="22">
        <v>288</v>
      </c>
      <c r="H12" s="22">
        <v>311</v>
      </c>
      <c r="I12" s="22">
        <v>35</v>
      </c>
      <c r="J12" s="22"/>
      <c r="K12" s="22"/>
      <c r="L12" s="22"/>
      <c r="M12" s="22"/>
      <c r="N12" s="22">
        <v>1250</v>
      </c>
      <c r="O12" s="22">
        <v>0</v>
      </c>
      <c r="P12" s="22"/>
      <c r="Q12" s="22"/>
    </row>
    <row r="13" spans="1:17" x14ac:dyDescent="0.25">
      <c r="B13" s="12" t="s">
        <v>25</v>
      </c>
      <c r="C13" s="6">
        <v>0</v>
      </c>
      <c r="D13" s="6" t="s">
        <v>28</v>
      </c>
      <c r="E13" s="6" t="s">
        <v>28</v>
      </c>
      <c r="F13" s="6" t="s">
        <v>28</v>
      </c>
      <c r="G13" s="6" t="s">
        <v>28</v>
      </c>
      <c r="H13" s="6" t="s">
        <v>28</v>
      </c>
      <c r="I13" s="6">
        <v>0</v>
      </c>
      <c r="J13" s="6">
        <v>0</v>
      </c>
      <c r="K13" s="6">
        <v>0</v>
      </c>
      <c r="L13" s="6">
        <v>0</v>
      </c>
    </row>
    <row r="14" spans="1:17" x14ac:dyDescent="0.25">
      <c r="B14" s="12" t="s">
        <v>137</v>
      </c>
      <c r="C14" s="6" t="s">
        <v>28</v>
      </c>
      <c r="D14" s="6" t="s">
        <v>28</v>
      </c>
      <c r="E14" s="6" t="s">
        <v>28</v>
      </c>
      <c r="F14" s="6" t="s">
        <v>28</v>
      </c>
      <c r="G14" s="6" t="s">
        <v>28</v>
      </c>
      <c r="H14" s="6" t="s">
        <v>28</v>
      </c>
      <c r="I14" s="6">
        <v>735</v>
      </c>
      <c r="N14" s="6">
        <v>293</v>
      </c>
      <c r="O14" s="6">
        <v>455</v>
      </c>
      <c r="P14" s="6">
        <v>476</v>
      </c>
    </row>
    <row r="15" spans="1:17" x14ac:dyDescent="0.25">
      <c r="B15" s="18" t="s">
        <v>93</v>
      </c>
      <c r="C15" s="17" t="s">
        <v>28</v>
      </c>
      <c r="D15" s="17" t="s">
        <v>28</v>
      </c>
      <c r="E15" s="17" t="s">
        <v>28</v>
      </c>
      <c r="F15" s="17" t="s">
        <v>28</v>
      </c>
      <c r="G15" s="17" t="s">
        <v>28</v>
      </c>
      <c r="H15" s="17" t="s">
        <v>28</v>
      </c>
      <c r="I15" s="17">
        <v>0</v>
      </c>
      <c r="J15" s="17"/>
      <c r="K15" s="17"/>
      <c r="L15" s="17"/>
      <c r="M15" s="17"/>
      <c r="N15" s="17">
        <v>0</v>
      </c>
    </row>
    <row r="16" spans="1:17" x14ac:dyDescent="0.25">
      <c r="B16" s="12" t="s">
        <v>138</v>
      </c>
      <c r="C16" s="6">
        <v>545</v>
      </c>
      <c r="D16" s="6">
        <v>345</v>
      </c>
      <c r="E16" s="6">
        <v>980</v>
      </c>
      <c r="F16" s="6">
        <v>955</v>
      </c>
      <c r="G16" s="6">
        <v>1035</v>
      </c>
      <c r="H16" s="6">
        <v>4685</v>
      </c>
      <c r="I16" s="6">
        <v>90</v>
      </c>
      <c r="J16" s="6">
        <v>90</v>
      </c>
      <c r="K16" s="6">
        <v>642</v>
      </c>
      <c r="L16" s="6">
        <v>750</v>
      </c>
      <c r="M16" s="6">
        <v>865</v>
      </c>
      <c r="N16" s="6">
        <v>0</v>
      </c>
      <c r="O16" s="6">
        <v>268</v>
      </c>
      <c r="P16" s="6">
        <v>825</v>
      </c>
      <c r="Q16" s="6">
        <v>966</v>
      </c>
    </row>
    <row r="17" spans="1:17" x14ac:dyDescent="0.25">
      <c r="B17" s="18" t="s">
        <v>24</v>
      </c>
      <c r="C17" s="17" t="s">
        <v>28</v>
      </c>
      <c r="D17" s="17" t="s">
        <v>28</v>
      </c>
      <c r="E17" s="17" t="s">
        <v>28</v>
      </c>
      <c r="F17" s="17" t="s">
        <v>28</v>
      </c>
      <c r="G17" s="17" t="s">
        <v>28</v>
      </c>
      <c r="H17" s="17" t="s">
        <v>28</v>
      </c>
      <c r="I17" s="17">
        <v>0</v>
      </c>
      <c r="J17" s="17"/>
      <c r="K17" s="17"/>
      <c r="L17" s="17"/>
      <c r="M17" s="17"/>
      <c r="N17" s="17">
        <v>0</v>
      </c>
    </row>
    <row r="18" spans="1:17" ht="30" x14ac:dyDescent="0.25">
      <c r="B18" s="18" t="s">
        <v>139</v>
      </c>
      <c r="C18" s="17" t="s">
        <v>28</v>
      </c>
      <c r="D18" s="17" t="s">
        <v>28</v>
      </c>
      <c r="E18" s="17">
        <v>930</v>
      </c>
      <c r="F18" s="17">
        <v>765</v>
      </c>
      <c r="G18" s="17" t="s">
        <v>28</v>
      </c>
      <c r="H18" s="17" t="s">
        <v>28</v>
      </c>
      <c r="I18" s="17">
        <v>0</v>
      </c>
      <c r="J18" s="17"/>
      <c r="K18" s="17"/>
      <c r="L18" s="17"/>
      <c r="M18" s="17"/>
      <c r="N18" s="17">
        <v>0</v>
      </c>
    </row>
    <row r="19" spans="1:17" x14ac:dyDescent="0.25">
      <c r="B19" s="12" t="s">
        <v>26</v>
      </c>
      <c r="C19" s="6" t="s">
        <v>28</v>
      </c>
      <c r="D19" s="6" t="s">
        <v>28</v>
      </c>
      <c r="E19" s="6" t="s">
        <v>28</v>
      </c>
      <c r="F19" s="6" t="s">
        <v>28</v>
      </c>
      <c r="G19" s="6" t="s">
        <v>28</v>
      </c>
      <c r="H19" s="6" t="s">
        <v>28</v>
      </c>
      <c r="I19" s="6">
        <v>0</v>
      </c>
      <c r="J19" s="6">
        <v>0</v>
      </c>
      <c r="N19" s="6">
        <v>0</v>
      </c>
      <c r="O19" s="6">
        <v>0</v>
      </c>
      <c r="P19" s="6">
        <v>818</v>
      </c>
      <c r="Q19" s="6">
        <v>0</v>
      </c>
    </row>
    <row r="20" spans="1:17" ht="30" x14ac:dyDescent="0.25">
      <c r="B20" s="18" t="s">
        <v>140</v>
      </c>
      <c r="C20" s="17" t="s">
        <v>28</v>
      </c>
      <c r="D20" s="17" t="s">
        <v>28</v>
      </c>
      <c r="E20" s="17" t="s">
        <v>28</v>
      </c>
      <c r="F20" s="17" t="s">
        <v>28</v>
      </c>
      <c r="G20" s="17" t="s">
        <v>28</v>
      </c>
      <c r="H20" s="17" t="s">
        <v>28</v>
      </c>
      <c r="I20" s="17">
        <v>0</v>
      </c>
      <c r="J20" s="17">
        <v>0</v>
      </c>
      <c r="K20" s="17"/>
      <c r="L20" s="17"/>
      <c r="M20" s="17"/>
      <c r="N20" s="17">
        <v>0</v>
      </c>
    </row>
    <row r="21" spans="1:17" x14ac:dyDescent="0.25">
      <c r="B21" s="18" t="s">
        <v>120</v>
      </c>
      <c r="C21" s="17" t="s">
        <v>28</v>
      </c>
      <c r="D21" s="17" t="s">
        <v>28</v>
      </c>
      <c r="E21" s="17" t="s">
        <v>28</v>
      </c>
      <c r="F21" s="17" t="s">
        <v>28</v>
      </c>
      <c r="G21" s="17" t="s">
        <v>28</v>
      </c>
      <c r="H21" s="17" t="s">
        <v>28</v>
      </c>
      <c r="I21" s="17" t="s">
        <v>28</v>
      </c>
      <c r="J21" s="17"/>
      <c r="K21" s="17"/>
      <c r="L21" s="17"/>
      <c r="M21" s="17"/>
      <c r="N21" s="17">
        <v>0</v>
      </c>
      <c r="O21" s="17"/>
    </row>
    <row r="22" spans="1:17" x14ac:dyDescent="0.25">
      <c r="B22" s="12" t="s">
        <v>141</v>
      </c>
      <c r="C22" s="6" t="s">
        <v>28</v>
      </c>
      <c r="D22" s="6">
        <v>2047</v>
      </c>
      <c r="E22" s="6" t="s">
        <v>28</v>
      </c>
      <c r="F22" s="6" t="s">
        <v>28</v>
      </c>
      <c r="G22" s="6" t="s">
        <v>28</v>
      </c>
      <c r="H22" s="6" t="s">
        <v>28</v>
      </c>
      <c r="I22" s="6" t="s">
        <v>28</v>
      </c>
      <c r="J22" s="6">
        <v>0</v>
      </c>
      <c r="K22" s="6">
        <v>100</v>
      </c>
      <c r="N22" s="6">
        <v>0</v>
      </c>
      <c r="O22" s="6">
        <v>0</v>
      </c>
      <c r="Q22" s="6">
        <v>245</v>
      </c>
    </row>
    <row r="23" spans="1:17" x14ac:dyDescent="0.25">
      <c r="B23" s="12" t="s">
        <v>72</v>
      </c>
      <c r="N23" s="6">
        <v>0</v>
      </c>
      <c r="O23" s="6">
        <v>0</v>
      </c>
      <c r="P23" s="6">
        <v>75</v>
      </c>
    </row>
    <row r="24" spans="1:17" ht="30" x14ac:dyDescent="0.25">
      <c r="B24" s="18" t="s">
        <v>142</v>
      </c>
      <c r="C24" s="17" t="s">
        <v>28</v>
      </c>
      <c r="D24" s="17" t="s">
        <v>28</v>
      </c>
      <c r="E24" s="17" t="s">
        <v>28</v>
      </c>
      <c r="F24" s="17" t="s">
        <v>28</v>
      </c>
      <c r="G24" s="17" t="s">
        <v>28</v>
      </c>
      <c r="H24" s="17" t="s">
        <v>28</v>
      </c>
      <c r="I24" s="17">
        <v>0</v>
      </c>
      <c r="J24" s="17">
        <v>0</v>
      </c>
      <c r="K24" s="17">
        <v>90</v>
      </c>
      <c r="L24" s="17">
        <v>430</v>
      </c>
      <c r="M24" s="17">
        <v>0</v>
      </c>
      <c r="N24" s="17">
        <v>150</v>
      </c>
      <c r="O24" s="17">
        <v>0</v>
      </c>
      <c r="P24" s="17"/>
      <c r="Q24" s="17">
        <v>0</v>
      </c>
    </row>
    <row r="25" spans="1:17" x14ac:dyDescent="0.25">
      <c r="B25" s="18" t="s">
        <v>94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>
        <v>0</v>
      </c>
    </row>
    <row r="26" spans="1:17" ht="30" x14ac:dyDescent="0.25">
      <c r="B26" s="12" t="s">
        <v>203</v>
      </c>
      <c r="C26" s="6" t="s">
        <v>28</v>
      </c>
      <c r="D26" s="6" t="s">
        <v>28</v>
      </c>
      <c r="E26" s="6" t="s">
        <v>28</v>
      </c>
      <c r="F26" s="6" t="s">
        <v>28</v>
      </c>
      <c r="G26" s="6" t="s">
        <v>28</v>
      </c>
      <c r="H26" s="6" t="s">
        <v>28</v>
      </c>
      <c r="I26" s="6" t="s">
        <v>28</v>
      </c>
      <c r="J26" s="6" t="s">
        <v>28</v>
      </c>
      <c r="K26" s="6" t="s">
        <v>28</v>
      </c>
      <c r="N26" s="6">
        <v>36</v>
      </c>
      <c r="O26" s="6">
        <v>0</v>
      </c>
      <c r="Q26" s="6">
        <v>2</v>
      </c>
    </row>
    <row r="28" spans="1:17" s="11" customFormat="1" x14ac:dyDescent="0.25">
      <c r="B28" s="13" t="s">
        <v>14</v>
      </c>
      <c r="C28" s="11">
        <f>SUM(C2:C27)</f>
        <v>1539</v>
      </c>
      <c r="D28" s="11">
        <f>SUM(D2:D27)</f>
        <v>3217</v>
      </c>
      <c r="E28" s="11">
        <f>SUM(E2:E27)</f>
        <v>4208</v>
      </c>
      <c r="F28" s="11">
        <f>SUM(F2:F27)</f>
        <v>3675</v>
      </c>
      <c r="G28" s="11">
        <f>SUM(G2:G27)</f>
        <v>6950</v>
      </c>
      <c r="H28" s="11">
        <f t="shared" ref="H28:M28" si="0">SUM(H2:H27)</f>
        <v>6817</v>
      </c>
      <c r="I28" s="11">
        <f t="shared" si="0"/>
        <v>2693</v>
      </c>
      <c r="J28" s="11">
        <f t="shared" si="0"/>
        <v>7826</v>
      </c>
      <c r="K28" s="11">
        <f t="shared" si="0"/>
        <v>4745</v>
      </c>
      <c r="L28" s="11">
        <f t="shared" si="0"/>
        <v>5818</v>
      </c>
      <c r="M28" s="11">
        <f t="shared" si="0"/>
        <v>4935</v>
      </c>
      <c r="N28" s="11">
        <f>SUM(N2:N27)</f>
        <v>4456</v>
      </c>
      <c r="O28" s="11">
        <f>SUM(O2:O27)</f>
        <v>6880.45</v>
      </c>
      <c r="P28" s="11">
        <f>SUM(P2:P27)</f>
        <v>2266</v>
      </c>
      <c r="Q28" s="11">
        <f>SUM(Q2:Q27)</f>
        <v>1213</v>
      </c>
    </row>
    <row r="31" spans="1:17" x14ac:dyDescent="0.25">
      <c r="A31" s="17"/>
      <c r="C31" s="6" t="s">
        <v>199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view="pageLayout" topLeftCell="B1" zoomScaleNormal="100" workbookViewId="0">
      <selection activeCell="Q3" sqref="Q3"/>
    </sheetView>
  </sheetViews>
  <sheetFormatPr defaultColWidth="9.140625" defaultRowHeight="15" x14ac:dyDescent="0.25"/>
  <cols>
    <col min="1" max="1" width="21.42578125" style="4" customWidth="1"/>
    <col min="2" max="2" width="19.140625" style="4" customWidth="1"/>
    <col min="3" max="16384" width="9.140625" style="4"/>
  </cols>
  <sheetData>
    <row r="1" spans="1:17" s="2" customFormat="1" ht="31.5" customHeight="1" x14ac:dyDescent="0.25">
      <c r="A1" s="3" t="s">
        <v>143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17" x14ac:dyDescent="0.25">
      <c r="A2" s="6"/>
      <c r="B2" s="6" t="s">
        <v>46</v>
      </c>
      <c r="C2" s="6" t="s">
        <v>28</v>
      </c>
      <c r="D2" s="6" t="s">
        <v>28</v>
      </c>
      <c r="E2" s="6" t="s">
        <v>28</v>
      </c>
      <c r="F2" s="6" t="s">
        <v>28</v>
      </c>
      <c r="G2" s="6" t="s">
        <v>28</v>
      </c>
      <c r="H2" s="6" t="s">
        <v>28</v>
      </c>
      <c r="I2" s="6">
        <v>0</v>
      </c>
      <c r="J2" s="6"/>
      <c r="K2" s="6"/>
      <c r="L2" s="6"/>
      <c r="M2" s="6"/>
      <c r="N2" s="6">
        <v>0</v>
      </c>
      <c r="O2" s="6">
        <v>0</v>
      </c>
      <c r="Q2" s="4">
        <v>0</v>
      </c>
    </row>
    <row r="3" spans="1:17" x14ac:dyDescent="0.25">
      <c r="A3" s="6"/>
      <c r="B3" s="6" t="s">
        <v>144</v>
      </c>
      <c r="C3" s="6" t="s">
        <v>28</v>
      </c>
      <c r="D3" s="6" t="s">
        <v>28</v>
      </c>
      <c r="E3" s="6" t="s">
        <v>28</v>
      </c>
      <c r="F3" s="6" t="s">
        <v>28</v>
      </c>
      <c r="G3" s="6" t="s">
        <v>28</v>
      </c>
      <c r="H3" s="6" t="s">
        <v>28</v>
      </c>
      <c r="I3" s="6">
        <v>449</v>
      </c>
      <c r="J3" s="6">
        <v>481</v>
      </c>
      <c r="K3" s="6"/>
      <c r="L3" s="6"/>
      <c r="M3" s="6"/>
      <c r="N3" s="6"/>
      <c r="O3" s="6"/>
    </row>
    <row r="4" spans="1:17" x14ac:dyDescent="0.25">
      <c r="A4" s="6"/>
      <c r="B4" s="6" t="s">
        <v>143</v>
      </c>
      <c r="C4" s="6" t="s">
        <v>28</v>
      </c>
      <c r="D4" s="6" t="s">
        <v>28</v>
      </c>
      <c r="E4" s="6" t="s">
        <v>28</v>
      </c>
      <c r="F4" s="6" t="s">
        <v>28</v>
      </c>
      <c r="G4" s="6" t="s">
        <v>28</v>
      </c>
      <c r="H4" s="6">
        <v>0</v>
      </c>
      <c r="I4" s="6">
        <v>1461</v>
      </c>
      <c r="J4" s="6"/>
      <c r="K4" s="6"/>
      <c r="L4" s="6"/>
      <c r="M4" s="6"/>
      <c r="N4" s="6">
        <v>0</v>
      </c>
      <c r="O4" s="6">
        <v>0</v>
      </c>
    </row>
    <row r="5" spans="1:17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s="5" customFormat="1" x14ac:dyDescent="0.25">
      <c r="A7" s="11"/>
      <c r="B7" s="11" t="s">
        <v>14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f>SUM(H4:H6)</f>
        <v>0</v>
      </c>
      <c r="I7" s="11">
        <f>SUM(I2:I6)</f>
        <v>1910</v>
      </c>
      <c r="J7" s="11">
        <f>SUM(J2:J6)</f>
        <v>481</v>
      </c>
      <c r="K7" s="11"/>
      <c r="L7" s="11"/>
      <c r="M7" s="11"/>
      <c r="N7" s="11"/>
      <c r="O7" s="11"/>
    </row>
    <row r="8" spans="1:17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7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7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view="pageLayout" topLeftCell="B1" zoomScaleNormal="100" workbookViewId="0">
      <selection activeCell="B13" sqref="A13:XFD13"/>
    </sheetView>
  </sheetViews>
  <sheetFormatPr defaultColWidth="9.140625" defaultRowHeight="15" x14ac:dyDescent="0.25"/>
  <cols>
    <col min="1" max="1" width="18.28515625" style="6" customWidth="1"/>
    <col min="2" max="2" width="22.140625" style="12" customWidth="1"/>
    <col min="3" max="16384" width="9.140625" style="6"/>
  </cols>
  <sheetData>
    <row r="1" spans="1:17" s="2" customFormat="1" ht="31.5" customHeight="1" x14ac:dyDescent="0.25">
      <c r="A1" s="3" t="s">
        <v>25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17" x14ac:dyDescent="0.25">
      <c r="B2" s="12" t="s">
        <v>45</v>
      </c>
      <c r="C2" s="6">
        <v>3175</v>
      </c>
      <c r="D2" s="6" t="s">
        <v>28</v>
      </c>
      <c r="E2" s="6" t="s">
        <v>28</v>
      </c>
      <c r="F2" s="6">
        <v>400</v>
      </c>
      <c r="G2" s="6">
        <v>240</v>
      </c>
      <c r="H2" s="6">
        <v>570</v>
      </c>
      <c r="I2" s="6">
        <v>345</v>
      </c>
      <c r="K2" s="6">
        <v>730</v>
      </c>
      <c r="L2" s="6">
        <v>9209</v>
      </c>
      <c r="N2" s="6">
        <v>1405</v>
      </c>
      <c r="O2" s="6">
        <v>0</v>
      </c>
      <c r="Q2" s="6">
        <v>1655</v>
      </c>
    </row>
    <row r="3" spans="1:17" x14ac:dyDescent="0.25">
      <c r="B3" s="12" t="s">
        <v>145</v>
      </c>
      <c r="C3" s="6" t="s">
        <v>28</v>
      </c>
      <c r="D3" s="6" t="s">
        <v>28</v>
      </c>
      <c r="E3" s="6" t="s">
        <v>28</v>
      </c>
      <c r="F3" s="6" t="s">
        <v>28</v>
      </c>
      <c r="G3" s="6" t="s">
        <v>28</v>
      </c>
      <c r="H3" s="6" t="s">
        <v>28</v>
      </c>
      <c r="I3" s="6" t="s">
        <v>28</v>
      </c>
      <c r="N3" s="6">
        <v>60</v>
      </c>
      <c r="O3" s="6">
        <v>0</v>
      </c>
      <c r="Q3" s="6">
        <v>0</v>
      </c>
    </row>
    <row r="4" spans="1:17" x14ac:dyDescent="0.25">
      <c r="B4" s="12" t="s">
        <v>146</v>
      </c>
      <c r="C4" s="6" t="s">
        <v>28</v>
      </c>
      <c r="D4" s="6" t="s">
        <v>28</v>
      </c>
      <c r="E4" s="6" t="s">
        <v>28</v>
      </c>
      <c r="F4" s="6" t="s">
        <v>28</v>
      </c>
      <c r="G4" s="6" t="s">
        <v>28</v>
      </c>
      <c r="H4" s="6">
        <v>80</v>
      </c>
      <c r="I4" s="6">
        <v>75</v>
      </c>
      <c r="J4" s="6">
        <v>1055</v>
      </c>
      <c r="K4" s="6">
        <v>460</v>
      </c>
      <c r="M4" s="6">
        <v>335</v>
      </c>
      <c r="N4" s="6">
        <v>0</v>
      </c>
      <c r="O4" s="6">
        <v>0</v>
      </c>
      <c r="P4" s="6">
        <v>70</v>
      </c>
      <c r="Q4" s="6">
        <v>870</v>
      </c>
    </row>
    <row r="5" spans="1:17" ht="30" x14ac:dyDescent="0.25">
      <c r="B5" s="12" t="s">
        <v>147</v>
      </c>
      <c r="C5" s="6" t="s">
        <v>28</v>
      </c>
      <c r="D5" s="6" t="s">
        <v>28</v>
      </c>
      <c r="E5" s="6" t="s">
        <v>28</v>
      </c>
      <c r="F5" s="6" t="s">
        <v>28</v>
      </c>
      <c r="G5" s="6" t="s">
        <v>28</v>
      </c>
      <c r="H5" s="6" t="s">
        <v>28</v>
      </c>
      <c r="I5" s="6" t="s">
        <v>28</v>
      </c>
      <c r="O5" s="6">
        <v>0</v>
      </c>
    </row>
    <row r="6" spans="1:17" x14ac:dyDescent="0.25">
      <c r="B6" s="12" t="s">
        <v>72</v>
      </c>
      <c r="C6" s="6" t="s">
        <v>28</v>
      </c>
      <c r="D6" s="6" t="s">
        <v>28</v>
      </c>
      <c r="E6" s="6" t="s">
        <v>28</v>
      </c>
      <c r="F6" s="6" t="s">
        <v>28</v>
      </c>
      <c r="G6" s="6">
        <v>280</v>
      </c>
      <c r="H6" s="6" t="s">
        <v>28</v>
      </c>
      <c r="I6" s="6" t="s">
        <v>28</v>
      </c>
      <c r="J6" s="6">
        <v>0</v>
      </c>
      <c r="N6" s="6">
        <v>0</v>
      </c>
      <c r="P6" s="6">
        <v>0</v>
      </c>
    </row>
    <row r="7" spans="1:17" x14ac:dyDescent="0.25">
      <c r="B7" s="12" t="s">
        <v>112</v>
      </c>
      <c r="C7" s="6" t="s">
        <v>28</v>
      </c>
      <c r="D7" s="6" t="s">
        <v>28</v>
      </c>
      <c r="E7" s="6" t="s">
        <v>28</v>
      </c>
      <c r="F7" s="6" t="s">
        <v>28</v>
      </c>
      <c r="G7" s="6" t="s">
        <v>28</v>
      </c>
      <c r="H7" s="6">
        <v>2770</v>
      </c>
      <c r="I7" s="6">
        <v>231</v>
      </c>
      <c r="J7" s="6">
        <v>765</v>
      </c>
      <c r="K7" s="6">
        <v>132</v>
      </c>
      <c r="L7" s="6">
        <v>489</v>
      </c>
      <c r="M7" s="6">
        <v>296</v>
      </c>
      <c r="N7" s="6">
        <v>222</v>
      </c>
      <c r="O7" s="6">
        <v>136</v>
      </c>
      <c r="P7" s="6">
        <v>65</v>
      </c>
      <c r="Q7" s="6">
        <v>50</v>
      </c>
    </row>
    <row r="8" spans="1:17" x14ac:dyDescent="0.25">
      <c r="B8" s="12" t="s">
        <v>6</v>
      </c>
      <c r="C8" s="6">
        <v>135</v>
      </c>
      <c r="D8" s="6" t="s">
        <v>28</v>
      </c>
      <c r="E8" s="6">
        <v>180</v>
      </c>
      <c r="F8" s="6">
        <v>205</v>
      </c>
      <c r="G8" s="6">
        <v>160</v>
      </c>
      <c r="H8" s="6" t="s">
        <v>28</v>
      </c>
      <c r="I8" s="6">
        <v>286</v>
      </c>
      <c r="J8" s="6">
        <v>193</v>
      </c>
      <c r="L8" s="6">
        <v>193</v>
      </c>
      <c r="M8" s="6">
        <v>234</v>
      </c>
      <c r="N8" s="6">
        <v>2980</v>
      </c>
      <c r="P8" s="6">
        <v>210</v>
      </c>
    </row>
    <row r="9" spans="1:17" x14ac:dyDescent="0.25">
      <c r="B9" s="12" t="s">
        <v>43</v>
      </c>
      <c r="C9" s="6" t="s">
        <v>28</v>
      </c>
      <c r="D9" s="6" t="s">
        <v>28</v>
      </c>
      <c r="E9" s="6" t="s">
        <v>28</v>
      </c>
      <c r="F9" s="6" t="s">
        <v>28</v>
      </c>
      <c r="G9" s="6" t="s">
        <v>28</v>
      </c>
      <c r="H9" s="6">
        <v>145</v>
      </c>
      <c r="I9" s="6">
        <v>345</v>
      </c>
      <c r="J9" s="6">
        <v>625</v>
      </c>
      <c r="N9" s="6">
        <v>280</v>
      </c>
      <c r="O9" s="6">
        <v>0</v>
      </c>
      <c r="Q9" s="6">
        <v>525</v>
      </c>
    </row>
    <row r="10" spans="1:17" x14ac:dyDescent="0.25">
      <c r="B10" s="12" t="s">
        <v>148</v>
      </c>
      <c r="C10" s="6" t="s">
        <v>28</v>
      </c>
      <c r="D10" s="6" t="s">
        <v>28</v>
      </c>
      <c r="E10" s="6" t="s">
        <v>28</v>
      </c>
      <c r="F10" s="6" t="s">
        <v>28</v>
      </c>
      <c r="G10" s="6" t="s">
        <v>28</v>
      </c>
      <c r="H10" s="6" t="s">
        <v>28</v>
      </c>
      <c r="I10" s="6">
        <v>25</v>
      </c>
      <c r="J10" s="6">
        <v>50</v>
      </c>
      <c r="O10" s="6">
        <v>0</v>
      </c>
    </row>
    <row r="11" spans="1:17" x14ac:dyDescent="0.25">
      <c r="B11" s="12" t="s">
        <v>149</v>
      </c>
      <c r="C11" s="6" t="s">
        <v>28</v>
      </c>
      <c r="D11" s="6" t="s">
        <v>28</v>
      </c>
      <c r="E11" s="6" t="s">
        <v>28</v>
      </c>
      <c r="F11" s="6">
        <v>395</v>
      </c>
      <c r="G11" s="6">
        <v>610</v>
      </c>
      <c r="H11" s="6">
        <v>890</v>
      </c>
      <c r="I11" s="6" t="s">
        <v>28</v>
      </c>
      <c r="J11" s="6">
        <v>660</v>
      </c>
      <c r="K11" s="6">
        <v>140</v>
      </c>
      <c r="L11" s="6">
        <v>135</v>
      </c>
      <c r="M11" s="6">
        <v>480</v>
      </c>
      <c r="N11" s="6">
        <v>0</v>
      </c>
      <c r="O11" s="6">
        <v>0</v>
      </c>
      <c r="P11" s="6">
        <v>150</v>
      </c>
      <c r="Q11" s="6">
        <v>260</v>
      </c>
    </row>
    <row r="12" spans="1:17" x14ac:dyDescent="0.25">
      <c r="B12" s="12" t="s">
        <v>150</v>
      </c>
      <c r="C12" s="6" t="s">
        <v>28</v>
      </c>
      <c r="D12" s="6" t="s">
        <v>28</v>
      </c>
      <c r="E12" s="6" t="s">
        <v>28</v>
      </c>
      <c r="F12" s="6" t="s">
        <v>28</v>
      </c>
      <c r="G12" s="6" t="s">
        <v>28</v>
      </c>
      <c r="H12" s="6" t="s">
        <v>28</v>
      </c>
      <c r="I12" s="6">
        <v>0</v>
      </c>
      <c r="N12" s="6">
        <v>350</v>
      </c>
      <c r="O12" s="6">
        <v>555</v>
      </c>
    </row>
    <row r="13" spans="1:17" ht="30" customHeight="1" x14ac:dyDescent="0.25">
      <c r="B13" s="12" t="s">
        <v>151</v>
      </c>
      <c r="C13" s="6" t="s">
        <v>28</v>
      </c>
      <c r="D13" s="6" t="s">
        <v>28</v>
      </c>
      <c r="E13" s="6" t="s">
        <v>28</v>
      </c>
      <c r="F13" s="6" t="s">
        <v>28</v>
      </c>
      <c r="G13" s="6" t="s">
        <v>28</v>
      </c>
      <c r="H13" s="6" t="s">
        <v>28</v>
      </c>
      <c r="I13" s="6">
        <v>0</v>
      </c>
      <c r="O13" s="6">
        <v>0</v>
      </c>
      <c r="P13" s="6">
        <v>0</v>
      </c>
    </row>
    <row r="14" spans="1:17" ht="30" x14ac:dyDescent="0.25">
      <c r="B14" s="12" t="s">
        <v>152</v>
      </c>
      <c r="C14" s="6">
        <v>628</v>
      </c>
      <c r="D14" s="6">
        <v>177</v>
      </c>
      <c r="E14" s="6">
        <v>650</v>
      </c>
      <c r="F14" s="6">
        <v>867</v>
      </c>
      <c r="G14" s="6">
        <v>207</v>
      </c>
      <c r="H14" s="6">
        <v>337</v>
      </c>
      <c r="I14" s="6">
        <v>277</v>
      </c>
      <c r="J14" s="6">
        <v>470</v>
      </c>
      <c r="K14" s="6">
        <v>529</v>
      </c>
      <c r="L14" s="6">
        <v>440</v>
      </c>
      <c r="M14" s="6">
        <v>357</v>
      </c>
      <c r="N14" s="6">
        <v>217</v>
      </c>
      <c r="O14" s="6">
        <v>174</v>
      </c>
    </row>
    <row r="15" spans="1:17" x14ac:dyDescent="0.25">
      <c r="B15" s="12" t="s">
        <v>153</v>
      </c>
      <c r="C15" s="6" t="s">
        <v>28</v>
      </c>
      <c r="D15" s="6" t="s">
        <v>28</v>
      </c>
      <c r="E15" s="6" t="s">
        <v>28</v>
      </c>
      <c r="F15" s="6" t="s">
        <v>28</v>
      </c>
      <c r="G15" s="6" t="s">
        <v>28</v>
      </c>
      <c r="H15" s="6" t="s">
        <v>28</v>
      </c>
      <c r="I15" s="6" t="s">
        <v>28</v>
      </c>
      <c r="N15" s="6">
        <v>0</v>
      </c>
      <c r="O15" s="6">
        <v>0</v>
      </c>
    </row>
    <row r="16" spans="1:17" x14ac:dyDescent="0.25">
      <c r="B16" s="12" t="s">
        <v>111</v>
      </c>
      <c r="C16" s="6" t="s">
        <v>28</v>
      </c>
      <c r="D16" s="6" t="s">
        <v>28</v>
      </c>
      <c r="E16" s="6" t="s">
        <v>28</v>
      </c>
      <c r="F16" s="6" t="s">
        <v>28</v>
      </c>
      <c r="G16" s="6" t="s">
        <v>28</v>
      </c>
      <c r="H16" s="6" t="s">
        <v>28</v>
      </c>
      <c r="I16" s="6" t="s">
        <v>28</v>
      </c>
    </row>
    <row r="19" spans="2:16" s="7" customFormat="1" x14ac:dyDescent="0.25">
      <c r="B19" s="2" t="s">
        <v>14</v>
      </c>
      <c r="C19" s="7">
        <f>SUM(C2:C18)</f>
        <v>3938</v>
      </c>
      <c r="D19" s="7">
        <f>SUM(D14:D18)</f>
        <v>177</v>
      </c>
      <c r="E19" s="7">
        <f>SUM(E8:E18)</f>
        <v>830</v>
      </c>
      <c r="F19" s="7">
        <f t="shared" ref="F19:P19" si="0">SUM(F2:F18)</f>
        <v>1867</v>
      </c>
      <c r="G19" s="7">
        <f t="shared" si="0"/>
        <v>1497</v>
      </c>
      <c r="H19" s="7">
        <f t="shared" si="0"/>
        <v>4792</v>
      </c>
      <c r="I19" s="7">
        <f t="shared" si="0"/>
        <v>1584</v>
      </c>
      <c r="J19" s="7">
        <f t="shared" si="0"/>
        <v>3818</v>
      </c>
      <c r="K19" s="7">
        <f t="shared" si="0"/>
        <v>1991</v>
      </c>
      <c r="L19" s="7">
        <f t="shared" si="0"/>
        <v>10466</v>
      </c>
      <c r="M19" s="7">
        <f t="shared" si="0"/>
        <v>1702</v>
      </c>
      <c r="N19" s="7">
        <f t="shared" si="0"/>
        <v>5514</v>
      </c>
      <c r="O19" s="7">
        <f t="shared" si="0"/>
        <v>865</v>
      </c>
      <c r="P19" s="7">
        <f t="shared" si="0"/>
        <v>495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Layout" topLeftCell="B1" zoomScaleNormal="100" workbookViewId="0">
      <selection activeCell="O2" sqref="O2"/>
    </sheetView>
  </sheetViews>
  <sheetFormatPr defaultColWidth="9.140625" defaultRowHeight="15" x14ac:dyDescent="0.25"/>
  <cols>
    <col min="1" max="1" width="18.7109375" style="6" customWidth="1"/>
    <col min="2" max="2" width="21.28515625" style="6" customWidth="1"/>
    <col min="3" max="16384" width="9.140625" style="6"/>
  </cols>
  <sheetData>
    <row r="1" spans="1:15" s="2" customFormat="1" ht="31.5" customHeight="1" x14ac:dyDescent="0.25">
      <c r="A1" s="3" t="s">
        <v>154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</row>
    <row r="2" spans="1:15" x14ac:dyDescent="0.25">
      <c r="B2" s="6" t="s">
        <v>155</v>
      </c>
      <c r="C2" s="6" t="s">
        <v>28</v>
      </c>
      <c r="D2" s="6" t="s">
        <v>28</v>
      </c>
      <c r="E2" s="6" t="s">
        <v>28</v>
      </c>
      <c r="F2" s="6" t="s">
        <v>28</v>
      </c>
      <c r="G2" s="6" t="s">
        <v>28</v>
      </c>
      <c r="H2" s="6" t="s">
        <v>28</v>
      </c>
      <c r="I2" s="6" t="s">
        <v>28</v>
      </c>
      <c r="N2" s="6">
        <v>0</v>
      </c>
      <c r="O2" s="6">
        <v>0</v>
      </c>
    </row>
    <row r="3" spans="1:15" x14ac:dyDescent="0.25">
      <c r="B3" s="6" t="s">
        <v>156</v>
      </c>
      <c r="C3" s="6" t="s">
        <v>28</v>
      </c>
      <c r="D3" s="6" t="s">
        <v>28</v>
      </c>
      <c r="E3" s="6" t="s">
        <v>28</v>
      </c>
      <c r="F3" s="6" t="s">
        <v>28</v>
      </c>
      <c r="G3" s="6" t="s">
        <v>28</v>
      </c>
      <c r="H3" s="6" t="s">
        <v>28</v>
      </c>
      <c r="I3" s="6">
        <v>80</v>
      </c>
      <c r="J3" s="6">
        <v>164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7" spans="1:15" s="7" customFormat="1" x14ac:dyDescent="0.25">
      <c r="B7" s="7" t="s">
        <v>14</v>
      </c>
      <c r="I7" s="7">
        <f>SUM(I2:I6)</f>
        <v>80</v>
      </c>
      <c r="J7" s="7">
        <f>SUM(J3:J6)</f>
        <v>164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29" sqref="F29"/>
    </sheetView>
  </sheetViews>
  <sheetFormatPr defaultRowHeight="15" x14ac:dyDescent="0.25"/>
  <cols>
    <col min="1" max="1" width="38.140625" customWidth="1"/>
    <col min="2" max="2" width="15.28515625" customWidth="1"/>
  </cols>
  <sheetData>
    <row r="1" spans="1:8" ht="30" x14ac:dyDescent="0.25">
      <c r="A1" s="3" t="s">
        <v>92</v>
      </c>
      <c r="B1" s="2" t="s">
        <v>1</v>
      </c>
      <c r="C1" s="2">
        <v>2015</v>
      </c>
      <c r="D1" s="2">
        <v>2016</v>
      </c>
      <c r="E1" s="2">
        <v>2017</v>
      </c>
      <c r="F1" s="2">
        <v>2018</v>
      </c>
      <c r="G1" s="2">
        <v>2019</v>
      </c>
      <c r="H1" s="2">
        <v>2020</v>
      </c>
    </row>
    <row r="2" spans="1:8" x14ac:dyDescent="0.25">
      <c r="B2" t="s">
        <v>45</v>
      </c>
      <c r="E2">
        <v>0</v>
      </c>
    </row>
    <row r="3" spans="1:8" x14ac:dyDescent="0.25">
      <c r="B3" t="s">
        <v>204</v>
      </c>
      <c r="E3">
        <v>0</v>
      </c>
    </row>
    <row r="4" spans="1:8" x14ac:dyDescent="0.25">
      <c r="B4" t="s">
        <v>133</v>
      </c>
      <c r="E4">
        <v>0</v>
      </c>
    </row>
    <row r="5" spans="1:8" x14ac:dyDescent="0.25">
      <c r="B5" t="s">
        <v>206</v>
      </c>
      <c r="E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view="pageLayout" zoomScaleNormal="100" workbookViewId="0">
      <selection activeCell="B5" sqref="B5:E5"/>
    </sheetView>
  </sheetViews>
  <sheetFormatPr defaultColWidth="9.140625" defaultRowHeight="15" x14ac:dyDescent="0.25"/>
  <cols>
    <col min="1" max="1" width="20" style="6" customWidth="1"/>
    <col min="2" max="2" width="14" style="6" customWidth="1"/>
    <col min="3" max="16384" width="9.140625" style="6"/>
  </cols>
  <sheetData>
    <row r="1" spans="1:15" s="2" customFormat="1" ht="31.5" customHeight="1" x14ac:dyDescent="0.25">
      <c r="A1" s="3" t="s">
        <v>17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</row>
    <row r="2" spans="1:15" x14ac:dyDescent="0.25">
      <c r="B2" s="17" t="s">
        <v>18</v>
      </c>
      <c r="C2" s="17" t="s">
        <v>28</v>
      </c>
      <c r="D2" s="17" t="s">
        <v>28</v>
      </c>
      <c r="E2" s="17" t="s">
        <v>28</v>
      </c>
      <c r="F2" s="17" t="s">
        <v>28</v>
      </c>
      <c r="G2" s="17" t="s">
        <v>28</v>
      </c>
      <c r="H2" s="17">
        <v>0</v>
      </c>
      <c r="I2" s="17">
        <v>0</v>
      </c>
      <c r="J2" s="17"/>
      <c r="K2" s="17"/>
      <c r="L2" s="17"/>
      <c r="M2" s="17"/>
      <c r="N2" s="17">
        <v>0</v>
      </c>
    </row>
    <row r="5" spans="1:15" x14ac:dyDescent="0.25">
      <c r="B5" s="17"/>
      <c r="D5" s="6" t="s">
        <v>196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view="pageLayout" zoomScaleNormal="100" workbookViewId="0">
      <selection activeCell="O3" sqref="O3"/>
    </sheetView>
  </sheetViews>
  <sheetFormatPr defaultColWidth="9.140625" defaultRowHeight="15" x14ac:dyDescent="0.25"/>
  <cols>
    <col min="1" max="1" width="18.140625" style="6" customWidth="1"/>
    <col min="2" max="2" width="22.28515625" style="6" customWidth="1"/>
    <col min="3" max="16384" width="9.140625" style="6"/>
  </cols>
  <sheetData>
    <row r="1" spans="1:15" s="2" customFormat="1" ht="31.5" customHeight="1" x14ac:dyDescent="0.25">
      <c r="A1" s="3" t="s">
        <v>157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</row>
    <row r="2" spans="1:15" x14ac:dyDescent="0.25">
      <c r="B2" s="6" t="s">
        <v>45</v>
      </c>
      <c r="C2" s="6">
        <v>0</v>
      </c>
      <c r="D2" s="6">
        <v>0</v>
      </c>
      <c r="E2" s="6">
        <v>0</v>
      </c>
      <c r="G2" s="6" t="s">
        <v>28</v>
      </c>
      <c r="H2" s="6" t="s">
        <v>28</v>
      </c>
      <c r="I2" s="6">
        <v>0</v>
      </c>
      <c r="J2" s="6">
        <v>0</v>
      </c>
      <c r="N2" s="6">
        <v>0</v>
      </c>
      <c r="O2" s="6">
        <v>0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view="pageLayout" topLeftCell="B1" zoomScaleNormal="100" workbookViewId="0">
      <selection activeCell="Q3" sqref="Q3"/>
    </sheetView>
  </sheetViews>
  <sheetFormatPr defaultColWidth="9.140625" defaultRowHeight="15" x14ac:dyDescent="0.25"/>
  <cols>
    <col min="1" max="1" width="20.28515625" style="6" customWidth="1"/>
    <col min="2" max="2" width="21.140625" style="6" customWidth="1"/>
    <col min="3" max="16384" width="9.140625" style="6"/>
  </cols>
  <sheetData>
    <row r="1" spans="1:17" s="2" customFormat="1" ht="31.5" customHeight="1" x14ac:dyDescent="0.25">
      <c r="A1" s="3" t="s">
        <v>158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17" x14ac:dyDescent="0.25">
      <c r="B2" s="6" t="s">
        <v>159</v>
      </c>
      <c r="C2" s="6" t="s">
        <v>28</v>
      </c>
      <c r="D2" s="6" t="s">
        <v>28</v>
      </c>
      <c r="E2" s="6" t="s">
        <v>28</v>
      </c>
      <c r="F2" s="6" t="s">
        <v>28</v>
      </c>
      <c r="G2" s="6" t="s">
        <v>28</v>
      </c>
      <c r="H2" s="6" t="s">
        <v>28</v>
      </c>
      <c r="I2" s="6">
        <v>0</v>
      </c>
      <c r="J2" s="6">
        <v>0</v>
      </c>
      <c r="O2" s="6">
        <v>0</v>
      </c>
    </row>
    <row r="3" spans="1:17" x14ac:dyDescent="0.25">
      <c r="B3" s="17" t="s">
        <v>160</v>
      </c>
      <c r="C3" s="17" t="s">
        <v>28</v>
      </c>
      <c r="D3" s="17" t="s">
        <v>28</v>
      </c>
      <c r="E3" s="17" t="s">
        <v>28</v>
      </c>
      <c r="F3" s="17" t="s">
        <v>28</v>
      </c>
      <c r="G3" s="17" t="s">
        <v>28</v>
      </c>
      <c r="H3" s="17" t="s">
        <v>28</v>
      </c>
      <c r="I3" s="17" t="s">
        <v>28</v>
      </c>
      <c r="J3" s="17"/>
      <c r="K3" s="17"/>
      <c r="L3" s="17"/>
      <c r="M3" s="17"/>
      <c r="N3" s="17"/>
      <c r="O3" s="17">
        <v>0</v>
      </c>
      <c r="P3" s="17"/>
      <c r="Q3" s="17">
        <v>0</v>
      </c>
    </row>
    <row r="4" spans="1:17" x14ac:dyDescent="0.25">
      <c r="B4" s="6" t="s">
        <v>184</v>
      </c>
      <c r="L4" s="6">
        <v>0</v>
      </c>
      <c r="M4" s="6">
        <v>1388</v>
      </c>
      <c r="N4" s="6">
        <v>189</v>
      </c>
      <c r="O4" s="6">
        <v>171</v>
      </c>
      <c r="P4" s="6">
        <v>767</v>
      </c>
      <c r="Q4" s="6">
        <v>0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view="pageLayout" topLeftCell="B1" zoomScaleNormal="100" workbookViewId="0">
      <selection activeCell="Q3" sqref="Q3"/>
    </sheetView>
  </sheetViews>
  <sheetFormatPr defaultColWidth="9.140625" defaultRowHeight="15" x14ac:dyDescent="0.25"/>
  <cols>
    <col min="1" max="1" width="23.28515625" style="6" customWidth="1"/>
    <col min="2" max="2" width="19.42578125" style="6" customWidth="1"/>
    <col min="3" max="16384" width="9.140625" style="6"/>
  </cols>
  <sheetData>
    <row r="1" spans="1:17" s="2" customFormat="1" ht="31.5" customHeight="1" x14ac:dyDescent="0.25">
      <c r="A1" s="3" t="s">
        <v>161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17" x14ac:dyDescent="0.25">
      <c r="B2" s="17" t="s">
        <v>45</v>
      </c>
      <c r="C2" s="17">
        <v>63</v>
      </c>
      <c r="D2" s="17">
        <v>63</v>
      </c>
      <c r="E2" s="17">
        <v>6085</v>
      </c>
      <c r="F2" s="17">
        <v>15561</v>
      </c>
      <c r="G2" s="17">
        <v>1918</v>
      </c>
      <c r="H2" s="17" t="s">
        <v>28</v>
      </c>
      <c r="I2" s="17">
        <v>0</v>
      </c>
      <c r="J2" s="17"/>
      <c r="K2" s="17"/>
      <c r="L2" s="17"/>
      <c r="M2" s="17"/>
      <c r="N2" s="17"/>
      <c r="O2" s="17"/>
    </row>
    <row r="3" spans="1:17" x14ac:dyDescent="0.25">
      <c r="B3" s="6" t="s">
        <v>162</v>
      </c>
      <c r="C3" s="6" t="s">
        <v>28</v>
      </c>
      <c r="D3" s="6" t="s">
        <v>28</v>
      </c>
      <c r="E3" s="6" t="s">
        <v>28</v>
      </c>
      <c r="F3" s="6" t="s">
        <v>28</v>
      </c>
      <c r="G3" s="6" t="s">
        <v>28</v>
      </c>
      <c r="H3" s="6" t="s">
        <v>28</v>
      </c>
      <c r="I3" s="6">
        <v>0</v>
      </c>
      <c r="N3" s="6">
        <v>0</v>
      </c>
      <c r="O3" s="6">
        <v>0</v>
      </c>
      <c r="Q3" s="6">
        <v>0</v>
      </c>
    </row>
    <row r="4" spans="1:17" x14ac:dyDescent="0.25">
      <c r="B4" s="6" t="s">
        <v>32</v>
      </c>
      <c r="C4" s="6" t="s">
        <v>28</v>
      </c>
      <c r="D4" s="6" t="s">
        <v>28</v>
      </c>
      <c r="E4" s="6" t="s">
        <v>28</v>
      </c>
      <c r="F4" s="6" t="s">
        <v>28</v>
      </c>
      <c r="G4" s="6" t="s">
        <v>28</v>
      </c>
      <c r="H4" s="6" t="s">
        <v>28</v>
      </c>
    </row>
    <row r="5" spans="1:17" x14ac:dyDescent="0.25">
      <c r="B5" s="17" t="s">
        <v>49</v>
      </c>
      <c r="C5" s="17" t="s">
        <v>28</v>
      </c>
      <c r="D5" s="17" t="s">
        <v>28</v>
      </c>
      <c r="E5" s="17" t="s">
        <v>28</v>
      </c>
      <c r="F5" s="17" t="s">
        <v>28</v>
      </c>
      <c r="G5" s="17" t="s">
        <v>28</v>
      </c>
      <c r="H5" s="17" t="s">
        <v>28</v>
      </c>
      <c r="I5" s="17"/>
      <c r="J5" s="17"/>
      <c r="K5" s="17"/>
      <c r="L5" s="17"/>
      <c r="M5" s="17"/>
      <c r="N5" s="17">
        <v>0</v>
      </c>
    </row>
    <row r="6" spans="1:17" x14ac:dyDescent="0.25">
      <c r="B6" s="6" t="s">
        <v>25</v>
      </c>
      <c r="C6" s="6" t="s">
        <v>28</v>
      </c>
      <c r="D6" s="6" t="s">
        <v>28</v>
      </c>
      <c r="E6" s="6" t="s">
        <v>28</v>
      </c>
      <c r="F6" s="6" t="s">
        <v>28</v>
      </c>
      <c r="G6" s="6" t="s">
        <v>28</v>
      </c>
      <c r="H6" s="6" t="s">
        <v>28</v>
      </c>
    </row>
    <row r="7" spans="1:17" x14ac:dyDescent="0.25">
      <c r="B7" s="6" t="s">
        <v>163</v>
      </c>
      <c r="C7" s="6" t="s">
        <v>28</v>
      </c>
      <c r="D7" s="6" t="s">
        <v>28</v>
      </c>
      <c r="E7" s="6" t="s">
        <v>28</v>
      </c>
      <c r="F7" s="6" t="s">
        <v>28</v>
      </c>
      <c r="G7" s="6" t="s">
        <v>28</v>
      </c>
      <c r="H7" s="6" t="s">
        <v>28</v>
      </c>
      <c r="N7" s="6">
        <v>0</v>
      </c>
      <c r="O7" s="6">
        <v>0</v>
      </c>
    </row>
    <row r="8" spans="1:17" x14ac:dyDescent="0.25">
      <c r="B8" s="6" t="s">
        <v>164</v>
      </c>
      <c r="C8" s="6" t="s">
        <v>28</v>
      </c>
      <c r="D8" s="6" t="s">
        <v>28</v>
      </c>
      <c r="E8" s="6" t="s">
        <v>28</v>
      </c>
      <c r="F8" s="6" t="s">
        <v>28</v>
      </c>
      <c r="G8" s="6" t="s">
        <v>28</v>
      </c>
      <c r="H8" s="6">
        <v>0</v>
      </c>
      <c r="I8" s="6">
        <v>0</v>
      </c>
      <c r="J8" s="6">
        <v>0</v>
      </c>
      <c r="K8" s="6">
        <v>108</v>
      </c>
      <c r="L8" s="6">
        <v>1885</v>
      </c>
      <c r="M8" s="6">
        <v>1385</v>
      </c>
      <c r="N8" s="6">
        <v>630</v>
      </c>
      <c r="O8" s="6">
        <v>530</v>
      </c>
      <c r="P8" s="6">
        <v>80</v>
      </c>
      <c r="Q8" s="6">
        <v>70</v>
      </c>
    </row>
    <row r="9" spans="1:17" x14ac:dyDescent="0.25">
      <c r="B9" s="6" t="s">
        <v>26</v>
      </c>
      <c r="C9" s="6" t="s">
        <v>28</v>
      </c>
      <c r="D9" s="6" t="s">
        <v>28</v>
      </c>
      <c r="E9" s="6" t="s">
        <v>28</v>
      </c>
      <c r="F9" s="6" t="s">
        <v>28</v>
      </c>
      <c r="G9" s="6" t="s">
        <v>28</v>
      </c>
      <c r="H9" s="6" t="s">
        <v>28</v>
      </c>
      <c r="I9" s="6">
        <v>0</v>
      </c>
      <c r="J9" s="6">
        <v>0</v>
      </c>
      <c r="N9" s="6">
        <v>0</v>
      </c>
      <c r="O9" s="6">
        <v>0</v>
      </c>
    </row>
    <row r="10" spans="1:17" x14ac:dyDescent="0.25">
      <c r="B10" s="6" t="s">
        <v>98</v>
      </c>
      <c r="C10" s="6" t="s">
        <v>28</v>
      </c>
      <c r="D10" s="6" t="s">
        <v>28</v>
      </c>
      <c r="E10" s="6" t="s">
        <v>28</v>
      </c>
      <c r="F10" s="6" t="s">
        <v>28</v>
      </c>
      <c r="G10" s="6" t="s">
        <v>28</v>
      </c>
      <c r="H10" s="6" t="s">
        <v>28</v>
      </c>
      <c r="N10" s="6">
        <v>0</v>
      </c>
      <c r="O10" s="6">
        <v>0</v>
      </c>
    </row>
    <row r="11" spans="1:17" x14ac:dyDescent="0.25">
      <c r="B11" s="6" t="s">
        <v>165</v>
      </c>
      <c r="C11" s="6">
        <v>499</v>
      </c>
      <c r="D11" s="6">
        <v>563</v>
      </c>
      <c r="E11" s="6">
        <v>528</v>
      </c>
      <c r="F11" s="6">
        <v>527</v>
      </c>
      <c r="G11" s="6">
        <v>233</v>
      </c>
      <c r="H11" s="6">
        <v>85</v>
      </c>
      <c r="I11" s="6">
        <v>0</v>
      </c>
      <c r="J11" s="6">
        <v>235</v>
      </c>
      <c r="K11" s="6">
        <v>37</v>
      </c>
      <c r="L11" s="6">
        <v>0</v>
      </c>
      <c r="N11" s="6">
        <v>0</v>
      </c>
      <c r="O11" s="6">
        <v>0</v>
      </c>
      <c r="P11" s="6">
        <v>0</v>
      </c>
    </row>
    <row r="12" spans="1:17" x14ac:dyDescent="0.25">
      <c r="B12" s="6" t="s">
        <v>194</v>
      </c>
      <c r="N12" s="6">
        <v>107</v>
      </c>
      <c r="O12" s="6">
        <v>0</v>
      </c>
    </row>
    <row r="14" spans="1:17" s="7" customFormat="1" x14ac:dyDescent="0.25">
      <c r="B14" s="7" t="s">
        <v>14</v>
      </c>
      <c r="C14" s="7">
        <f>SUM(C2:C13)</f>
        <v>562</v>
      </c>
      <c r="D14" s="7">
        <f>SUM(D2:D13)</f>
        <v>626</v>
      </c>
      <c r="E14" s="7">
        <f>SUM(E2:E13)</f>
        <v>6613</v>
      </c>
      <c r="F14" s="7">
        <f>SUM(F2:F13)</f>
        <v>16088</v>
      </c>
      <c r="G14" s="7">
        <f>SUM(G2:G13)</f>
        <v>2151</v>
      </c>
      <c r="H14" s="7">
        <f>SUM(H11:H13)</f>
        <v>85</v>
      </c>
      <c r="I14" s="7">
        <f t="shared" ref="I14:O14" si="0">SUM(I2:I13)</f>
        <v>0</v>
      </c>
      <c r="J14" s="7">
        <f t="shared" si="0"/>
        <v>235</v>
      </c>
      <c r="K14" s="7">
        <f t="shared" si="0"/>
        <v>145</v>
      </c>
      <c r="L14" s="7">
        <f t="shared" si="0"/>
        <v>1885</v>
      </c>
      <c r="M14" s="7">
        <f t="shared" si="0"/>
        <v>1385</v>
      </c>
      <c r="N14" s="7">
        <f t="shared" si="0"/>
        <v>737</v>
      </c>
      <c r="O14" s="7">
        <f t="shared" si="0"/>
        <v>530</v>
      </c>
    </row>
    <row r="16" spans="1:17" x14ac:dyDescent="0.25">
      <c r="B16" s="17"/>
      <c r="D16" s="6" t="s">
        <v>200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view="pageLayout" zoomScaleNormal="100" workbookViewId="0">
      <selection activeCell="O2" sqref="O2"/>
    </sheetView>
  </sheetViews>
  <sheetFormatPr defaultColWidth="9.140625" defaultRowHeight="15" x14ac:dyDescent="0.25"/>
  <cols>
    <col min="1" max="1" width="13" style="6" customWidth="1"/>
    <col min="2" max="2" width="20.85546875" style="6" customWidth="1"/>
    <col min="3" max="16384" width="9.140625" style="6"/>
  </cols>
  <sheetData>
    <row r="1" spans="1:15" s="2" customFormat="1" ht="31.5" customHeight="1" x14ac:dyDescent="0.25">
      <c r="A1" s="3" t="s">
        <v>24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</row>
    <row r="2" spans="1:15" x14ac:dyDescent="0.25">
      <c r="B2" s="6" t="s">
        <v>45</v>
      </c>
      <c r="C2" s="6" t="s">
        <v>28</v>
      </c>
      <c r="D2" s="6" t="s">
        <v>28</v>
      </c>
      <c r="E2" s="6" t="s">
        <v>28</v>
      </c>
      <c r="F2" s="6" t="s">
        <v>28</v>
      </c>
      <c r="G2" s="6" t="s">
        <v>28</v>
      </c>
      <c r="H2" s="6" t="s">
        <v>28</v>
      </c>
      <c r="I2" s="6">
        <v>0</v>
      </c>
      <c r="O2" s="6">
        <v>120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view="pageLayout" zoomScaleNormal="100" workbookViewId="0">
      <selection activeCell="A9" sqref="A9:XFD9"/>
    </sheetView>
  </sheetViews>
  <sheetFormatPr defaultColWidth="9.140625" defaultRowHeight="15" x14ac:dyDescent="0.25"/>
  <cols>
    <col min="1" max="1" width="23" style="6" customWidth="1"/>
    <col min="2" max="2" width="18.42578125" style="6" customWidth="1"/>
    <col min="3" max="16384" width="9.140625" style="6"/>
  </cols>
  <sheetData>
    <row r="1" spans="1:15" s="2" customFormat="1" ht="31.5" customHeight="1" x14ac:dyDescent="0.25">
      <c r="A1" s="3" t="s">
        <v>26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</row>
    <row r="2" spans="1:15" x14ac:dyDescent="0.25">
      <c r="B2" s="17" t="s">
        <v>166</v>
      </c>
      <c r="C2" s="17" t="s">
        <v>28</v>
      </c>
      <c r="D2" s="17" t="s">
        <v>28</v>
      </c>
      <c r="E2" s="17" t="s">
        <v>28</v>
      </c>
      <c r="F2" s="17" t="s">
        <v>28</v>
      </c>
      <c r="G2" s="17" t="s">
        <v>28</v>
      </c>
      <c r="H2" s="17" t="s">
        <v>28</v>
      </c>
      <c r="I2" s="17" t="s">
        <v>28</v>
      </c>
      <c r="J2" s="17"/>
      <c r="K2" s="17"/>
      <c r="L2" s="17"/>
      <c r="M2" s="17"/>
      <c r="N2" s="17"/>
      <c r="O2" s="17"/>
    </row>
    <row r="3" spans="1:15" x14ac:dyDescent="0.25">
      <c r="B3" s="6" t="s">
        <v>167</v>
      </c>
      <c r="C3" s="6" t="s">
        <v>28</v>
      </c>
      <c r="D3" s="6" t="s">
        <v>28</v>
      </c>
      <c r="E3" s="6" t="s">
        <v>28</v>
      </c>
      <c r="F3" s="6" t="s">
        <v>28</v>
      </c>
      <c r="G3" s="6" t="s">
        <v>28</v>
      </c>
      <c r="H3" s="6" t="s">
        <v>28</v>
      </c>
      <c r="I3" s="6" t="s">
        <v>28</v>
      </c>
      <c r="J3" s="6" t="s">
        <v>28</v>
      </c>
      <c r="K3" s="6" t="s">
        <v>28</v>
      </c>
      <c r="L3" s="6" t="s">
        <v>28</v>
      </c>
      <c r="M3" s="6" t="s">
        <v>28</v>
      </c>
      <c r="N3" s="6">
        <v>0</v>
      </c>
      <c r="O3" s="6">
        <v>0</v>
      </c>
    </row>
    <row r="4" spans="1:15" x14ac:dyDescent="0.25">
      <c r="B4" s="17" t="s">
        <v>168</v>
      </c>
      <c r="C4" s="17" t="s">
        <v>28</v>
      </c>
      <c r="D4" s="17" t="s">
        <v>28</v>
      </c>
      <c r="E4" s="17" t="s">
        <v>28</v>
      </c>
      <c r="F4" s="17" t="s">
        <v>28</v>
      </c>
      <c r="G4" s="17" t="s">
        <v>28</v>
      </c>
      <c r="H4" s="17" t="s">
        <v>28</v>
      </c>
      <c r="I4" s="17">
        <v>0</v>
      </c>
      <c r="J4" s="17"/>
      <c r="K4" s="17"/>
      <c r="L4" s="17"/>
      <c r="M4" s="17"/>
      <c r="N4" s="17">
        <v>0</v>
      </c>
      <c r="O4" s="17"/>
    </row>
    <row r="5" spans="1:15" x14ac:dyDescent="0.25">
      <c r="B5" s="17" t="s">
        <v>169</v>
      </c>
      <c r="C5" s="17">
        <v>50</v>
      </c>
      <c r="D5" s="17" t="s">
        <v>28</v>
      </c>
      <c r="E5" s="17" t="s">
        <v>28</v>
      </c>
      <c r="F5" s="17" t="s">
        <v>28</v>
      </c>
      <c r="G5" s="17" t="s">
        <v>28</v>
      </c>
      <c r="H5" s="17" t="s">
        <v>28</v>
      </c>
      <c r="I5" s="17" t="s">
        <v>28</v>
      </c>
      <c r="J5" s="17"/>
      <c r="K5" s="17"/>
      <c r="L5" s="17"/>
      <c r="M5" s="17"/>
      <c r="N5" s="17"/>
      <c r="O5" s="17"/>
    </row>
    <row r="6" spans="1:15" x14ac:dyDescent="0.25">
      <c r="B6" s="17" t="s">
        <v>45</v>
      </c>
      <c r="C6" s="17">
        <v>50</v>
      </c>
      <c r="D6" s="17" t="s">
        <v>28</v>
      </c>
      <c r="E6" s="17" t="s">
        <v>28</v>
      </c>
      <c r="F6" s="17" t="s">
        <v>28</v>
      </c>
      <c r="G6" s="17" t="s">
        <v>28</v>
      </c>
      <c r="H6" s="17" t="s">
        <v>28</v>
      </c>
      <c r="I6" s="17" t="s">
        <v>28</v>
      </c>
      <c r="J6" s="17"/>
      <c r="K6" s="17"/>
      <c r="L6" s="17"/>
      <c r="M6" s="17"/>
      <c r="N6" s="17"/>
      <c r="O6" s="17"/>
    </row>
    <row r="7" spans="1:15" x14ac:dyDescent="0.25">
      <c r="B7" s="6" t="s">
        <v>93</v>
      </c>
      <c r="C7" s="6" t="s">
        <v>28</v>
      </c>
      <c r="D7" s="6" t="s">
        <v>28</v>
      </c>
      <c r="E7" s="6" t="s">
        <v>28</v>
      </c>
      <c r="F7" s="6" t="s">
        <v>28</v>
      </c>
      <c r="G7" s="6" t="s">
        <v>28</v>
      </c>
      <c r="H7" s="6" t="s">
        <v>28</v>
      </c>
      <c r="I7" s="6">
        <v>0</v>
      </c>
    </row>
    <row r="8" spans="1:15" x14ac:dyDescent="0.25">
      <c r="B8" s="6" t="s">
        <v>186</v>
      </c>
      <c r="L8" s="6">
        <v>352</v>
      </c>
      <c r="N8" s="6">
        <v>0</v>
      </c>
    </row>
    <row r="9" spans="1:15" s="7" customFormat="1" x14ac:dyDescent="0.25">
      <c r="B9" s="7" t="s">
        <v>14</v>
      </c>
      <c r="C9" s="7">
        <f>SUM(C5:C8)</f>
        <v>100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L9" s="7">
        <v>352</v>
      </c>
      <c r="N9" s="7">
        <v>0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view="pageLayout" zoomScaleNormal="100" workbookViewId="0">
      <selection activeCell="Q6" sqref="Q6"/>
    </sheetView>
  </sheetViews>
  <sheetFormatPr defaultColWidth="9.140625" defaultRowHeight="15" x14ac:dyDescent="0.25"/>
  <cols>
    <col min="1" max="1" width="14" style="9" customWidth="1"/>
    <col min="2" max="2" width="21.140625" style="9" customWidth="1"/>
    <col min="3" max="16384" width="9.140625" style="9"/>
  </cols>
  <sheetData>
    <row r="1" spans="1:17" s="2" customFormat="1" ht="31.5" customHeight="1" x14ac:dyDescent="0.25">
      <c r="A1" s="3" t="s">
        <v>94</v>
      </c>
      <c r="B1" s="14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17" x14ac:dyDescent="0.25">
      <c r="B2" s="15" t="s">
        <v>45</v>
      </c>
      <c r="C2" s="9" t="s">
        <v>28</v>
      </c>
      <c r="D2" s="9" t="s">
        <v>28</v>
      </c>
      <c r="E2" s="9" t="s">
        <v>28</v>
      </c>
      <c r="F2" s="9" t="s">
        <v>28</v>
      </c>
      <c r="G2" s="9" t="s">
        <v>28</v>
      </c>
      <c r="H2" s="9" t="s">
        <v>28</v>
      </c>
      <c r="I2" s="9">
        <v>0</v>
      </c>
      <c r="J2" s="9">
        <v>0</v>
      </c>
      <c r="N2" s="9">
        <v>0</v>
      </c>
      <c r="Q2" s="24">
        <v>18487</v>
      </c>
    </row>
    <row r="3" spans="1:17" x14ac:dyDescent="0.25">
      <c r="B3" s="19" t="s">
        <v>170</v>
      </c>
      <c r="C3" s="20" t="s">
        <v>28</v>
      </c>
      <c r="D3" s="20" t="s">
        <v>28</v>
      </c>
      <c r="E3" s="20" t="s">
        <v>28</v>
      </c>
      <c r="F3" s="20" t="s">
        <v>28</v>
      </c>
      <c r="G3" s="20" t="s">
        <v>28</v>
      </c>
      <c r="H3" s="20" t="s">
        <v>28</v>
      </c>
      <c r="I3" s="20"/>
      <c r="J3" s="20">
        <v>0</v>
      </c>
      <c r="K3" s="20"/>
      <c r="L3" s="20"/>
      <c r="M3" s="20"/>
      <c r="N3" s="20">
        <v>0</v>
      </c>
      <c r="O3" s="20">
        <v>0</v>
      </c>
      <c r="P3" s="20"/>
      <c r="Q3" s="20">
        <v>0</v>
      </c>
    </row>
    <row r="4" spans="1:17" x14ac:dyDescent="0.25">
      <c r="B4" s="15" t="s">
        <v>121</v>
      </c>
      <c r="C4" s="9" t="s">
        <v>28</v>
      </c>
      <c r="D4" s="9" t="s">
        <v>28</v>
      </c>
      <c r="E4" s="9" t="s">
        <v>28</v>
      </c>
      <c r="F4" s="9" t="s">
        <v>28</v>
      </c>
      <c r="G4" s="9" t="s">
        <v>28</v>
      </c>
      <c r="H4" s="9" t="s">
        <v>28</v>
      </c>
      <c r="O4" s="9">
        <v>0</v>
      </c>
    </row>
    <row r="5" spans="1:17" x14ac:dyDescent="0.25">
      <c r="B5" s="19" t="s">
        <v>171</v>
      </c>
      <c r="C5" s="20" t="s">
        <v>28</v>
      </c>
      <c r="D5" s="20" t="s">
        <v>28</v>
      </c>
      <c r="E5" s="20" t="s">
        <v>28</v>
      </c>
      <c r="F5" s="20" t="s">
        <v>28</v>
      </c>
      <c r="G5" s="20" t="s">
        <v>28</v>
      </c>
      <c r="H5" s="20" t="s">
        <v>28</v>
      </c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B6" s="15" t="s">
        <v>74</v>
      </c>
      <c r="C6" s="9" t="s">
        <v>28</v>
      </c>
      <c r="D6" s="9" t="s">
        <v>28</v>
      </c>
      <c r="E6" s="9" t="s">
        <v>28</v>
      </c>
      <c r="F6" s="9" t="s">
        <v>28</v>
      </c>
      <c r="G6" s="9" t="s">
        <v>28</v>
      </c>
      <c r="H6" s="9" t="s">
        <v>28</v>
      </c>
      <c r="N6" s="9">
        <v>0</v>
      </c>
      <c r="O6" s="9">
        <v>0</v>
      </c>
      <c r="Q6" s="9">
        <v>0</v>
      </c>
    </row>
    <row r="7" spans="1:17" x14ac:dyDescent="0.25">
      <c r="B7" s="15" t="s">
        <v>172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>
        <v>0</v>
      </c>
      <c r="J7" s="9">
        <v>0</v>
      </c>
      <c r="O7" s="9">
        <v>0</v>
      </c>
    </row>
    <row r="8" spans="1:17" x14ac:dyDescent="0.25">
      <c r="B8" s="15" t="s">
        <v>87</v>
      </c>
      <c r="C8" s="9" t="s">
        <v>28</v>
      </c>
      <c r="D8" s="9" t="s">
        <v>28</v>
      </c>
      <c r="E8" s="9">
        <v>215</v>
      </c>
      <c r="F8" s="9" t="s">
        <v>28</v>
      </c>
      <c r="G8" s="9" t="s">
        <v>28</v>
      </c>
      <c r="H8" s="9" t="s">
        <v>28</v>
      </c>
      <c r="O8" s="9">
        <v>0</v>
      </c>
      <c r="P8" s="9">
        <v>0</v>
      </c>
    </row>
    <row r="9" spans="1:17" x14ac:dyDescent="0.25">
      <c r="B9" s="15"/>
    </row>
    <row r="10" spans="1:17" x14ac:dyDescent="0.25">
      <c r="B10" s="15"/>
    </row>
    <row r="11" spans="1:17" s="10" customFormat="1" x14ac:dyDescent="0.25">
      <c r="B11" s="10" t="s">
        <v>14</v>
      </c>
      <c r="C11" s="10">
        <v>0</v>
      </c>
      <c r="D11" s="10">
        <v>0</v>
      </c>
      <c r="E11" s="10">
        <f>SUM(E8:E10)</f>
        <v>215</v>
      </c>
      <c r="F11" s="10">
        <v>0</v>
      </c>
      <c r="G11" s="10">
        <v>0</v>
      </c>
      <c r="H11" s="10">
        <v>0</v>
      </c>
    </row>
    <row r="14" spans="1:17" x14ac:dyDescent="0.25">
      <c r="B14" s="20"/>
      <c r="C14" s="9" t="s">
        <v>190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view="pageLayout" topLeftCell="B1" zoomScaleNormal="100" workbookViewId="0">
      <selection activeCell="Q12" sqref="Q12"/>
    </sheetView>
  </sheetViews>
  <sheetFormatPr defaultColWidth="9.140625" defaultRowHeight="15" x14ac:dyDescent="0.25"/>
  <cols>
    <col min="1" max="1" width="16.85546875" style="6" customWidth="1"/>
    <col min="2" max="2" width="14.28515625" style="6" customWidth="1"/>
    <col min="3" max="16384" width="9.140625" style="6"/>
  </cols>
  <sheetData>
    <row r="1" spans="1:17" s="2" customFormat="1" ht="31.5" customHeight="1" x14ac:dyDescent="0.25">
      <c r="A1" s="3" t="s">
        <v>19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17" x14ac:dyDescent="0.25">
      <c r="B2" s="6" t="s">
        <v>20</v>
      </c>
      <c r="C2" s="6" t="s">
        <v>28</v>
      </c>
      <c r="D2" s="6" t="s">
        <v>28</v>
      </c>
      <c r="E2" s="6" t="s">
        <v>28</v>
      </c>
      <c r="F2" s="6" t="s">
        <v>28</v>
      </c>
      <c r="G2" s="6">
        <v>1394</v>
      </c>
      <c r="H2" s="6">
        <v>1763</v>
      </c>
      <c r="I2" s="6">
        <v>1741</v>
      </c>
      <c r="J2" s="6">
        <v>3452</v>
      </c>
      <c r="K2" s="6">
        <v>1215</v>
      </c>
      <c r="L2" s="6">
        <v>1465</v>
      </c>
      <c r="M2" s="6">
        <v>1235</v>
      </c>
      <c r="N2" s="6">
        <v>2320</v>
      </c>
      <c r="O2" s="6">
        <v>2169</v>
      </c>
      <c r="Q2" s="6">
        <v>0</v>
      </c>
    </row>
    <row r="3" spans="1:17" x14ac:dyDescent="0.25">
      <c r="B3" s="6" t="s">
        <v>21</v>
      </c>
      <c r="C3" s="6" t="s">
        <v>28</v>
      </c>
      <c r="D3" s="6" t="s">
        <v>28</v>
      </c>
      <c r="E3" s="6" t="s">
        <v>28</v>
      </c>
      <c r="F3" s="6" t="s">
        <v>28</v>
      </c>
      <c r="G3" s="6" t="s">
        <v>28</v>
      </c>
      <c r="H3" s="6" t="s">
        <v>28</v>
      </c>
      <c r="I3" s="6" t="s">
        <v>28</v>
      </c>
      <c r="N3" s="6">
        <v>0</v>
      </c>
      <c r="O3" s="6">
        <v>0</v>
      </c>
      <c r="Q3" s="6">
        <v>0</v>
      </c>
    </row>
    <row r="4" spans="1:17" x14ac:dyDescent="0.25">
      <c r="B4" s="6" t="s">
        <v>22</v>
      </c>
      <c r="C4" s="6" t="s">
        <v>28</v>
      </c>
      <c r="D4" s="6" t="s">
        <v>28</v>
      </c>
      <c r="E4" s="6" t="s">
        <v>28</v>
      </c>
      <c r="F4" s="6" t="s">
        <v>28</v>
      </c>
      <c r="G4" s="6" t="s">
        <v>28</v>
      </c>
      <c r="H4" s="6" t="s">
        <v>28</v>
      </c>
      <c r="I4" s="6">
        <v>375</v>
      </c>
      <c r="J4" s="6">
        <v>581</v>
      </c>
      <c r="N4" s="6">
        <v>0</v>
      </c>
      <c r="O4" s="6">
        <v>0</v>
      </c>
    </row>
    <row r="5" spans="1:17" x14ac:dyDescent="0.25">
      <c r="B5" s="6" t="s">
        <v>6</v>
      </c>
      <c r="C5" s="6" t="s">
        <v>28</v>
      </c>
      <c r="D5" s="6" t="s">
        <v>28</v>
      </c>
      <c r="E5" s="6" t="s">
        <v>28</v>
      </c>
      <c r="F5" s="6" t="s">
        <v>28</v>
      </c>
      <c r="G5" s="6" t="s">
        <v>28</v>
      </c>
      <c r="H5" s="6" t="s">
        <v>28</v>
      </c>
      <c r="I5" s="6">
        <v>0</v>
      </c>
      <c r="N5" s="6">
        <v>0</v>
      </c>
      <c r="O5" s="6">
        <v>0</v>
      </c>
    </row>
    <row r="6" spans="1:17" x14ac:dyDescent="0.25">
      <c r="B6" s="6" t="s">
        <v>23</v>
      </c>
      <c r="C6" s="6" t="s">
        <v>28</v>
      </c>
      <c r="D6" s="6" t="s">
        <v>28</v>
      </c>
      <c r="E6" s="6" t="s">
        <v>28</v>
      </c>
      <c r="F6" s="6" t="s">
        <v>28</v>
      </c>
      <c r="G6" s="6" t="s">
        <v>28</v>
      </c>
      <c r="H6" s="6">
        <v>0</v>
      </c>
      <c r="I6" s="6" t="s">
        <v>28</v>
      </c>
      <c r="N6" s="6">
        <v>0</v>
      </c>
      <c r="O6" s="6">
        <v>0</v>
      </c>
      <c r="Q6" s="6">
        <v>0</v>
      </c>
    </row>
    <row r="7" spans="1:17" x14ac:dyDescent="0.25">
      <c r="B7" s="17" t="s">
        <v>24</v>
      </c>
      <c r="C7" s="17" t="s">
        <v>28</v>
      </c>
      <c r="D7" s="17" t="s">
        <v>28</v>
      </c>
      <c r="E7" s="17" t="s">
        <v>28</v>
      </c>
      <c r="F7" s="17" t="s">
        <v>28</v>
      </c>
      <c r="G7" s="17" t="s">
        <v>28</v>
      </c>
      <c r="H7" s="17" t="s">
        <v>28</v>
      </c>
      <c r="I7" s="17">
        <v>0</v>
      </c>
      <c r="J7" s="17">
        <v>0</v>
      </c>
      <c r="K7" s="17"/>
      <c r="L7" s="17"/>
      <c r="M7" s="17"/>
      <c r="N7" s="17">
        <v>0</v>
      </c>
      <c r="O7" s="17"/>
    </row>
    <row r="8" spans="1:17" x14ac:dyDescent="0.25">
      <c r="B8" s="6" t="s">
        <v>25</v>
      </c>
      <c r="C8" s="6" t="s">
        <v>28</v>
      </c>
      <c r="D8" s="6" t="s">
        <v>28</v>
      </c>
      <c r="E8" s="6" t="s">
        <v>28</v>
      </c>
      <c r="F8" s="6" t="s">
        <v>28</v>
      </c>
      <c r="G8" s="6" t="s">
        <v>28</v>
      </c>
      <c r="H8" s="6" t="s">
        <v>28</v>
      </c>
      <c r="I8" s="6">
        <v>0</v>
      </c>
      <c r="J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B9" s="17" t="s">
        <v>26</v>
      </c>
      <c r="C9" s="17" t="s">
        <v>28</v>
      </c>
      <c r="D9" s="17" t="s">
        <v>28</v>
      </c>
      <c r="E9" s="17" t="s">
        <v>28</v>
      </c>
      <c r="F9" s="17" t="s">
        <v>28</v>
      </c>
      <c r="G9" s="17" t="s">
        <v>28</v>
      </c>
      <c r="H9" s="17" t="s">
        <v>28</v>
      </c>
      <c r="I9" s="17">
        <v>1007</v>
      </c>
      <c r="J9" s="17"/>
      <c r="K9" s="17"/>
      <c r="L9" s="17"/>
      <c r="M9" s="17"/>
      <c r="N9" s="17"/>
      <c r="O9" s="17"/>
    </row>
    <row r="10" spans="1:17" x14ac:dyDescent="0.25">
      <c r="B10" s="6" t="s">
        <v>27</v>
      </c>
      <c r="C10" s="6" t="s">
        <v>28</v>
      </c>
      <c r="D10" s="6" t="s">
        <v>28</v>
      </c>
      <c r="E10" s="6" t="s">
        <v>28</v>
      </c>
      <c r="F10" s="6" t="s">
        <v>28</v>
      </c>
      <c r="G10" s="6" t="s">
        <v>28</v>
      </c>
      <c r="H10" s="6" t="s">
        <v>28</v>
      </c>
      <c r="I10" s="6">
        <v>1010</v>
      </c>
      <c r="J10" s="6">
        <v>1516</v>
      </c>
      <c r="M10" s="6">
        <v>675</v>
      </c>
      <c r="N10" s="6">
        <v>1475</v>
      </c>
      <c r="O10" s="6">
        <v>1505</v>
      </c>
      <c r="P10" s="6">
        <v>315</v>
      </c>
    </row>
    <row r="11" spans="1:17" x14ac:dyDescent="0.25">
      <c r="B11" s="6" t="s">
        <v>191</v>
      </c>
      <c r="N11" s="6">
        <v>0</v>
      </c>
      <c r="O11" s="6">
        <v>0</v>
      </c>
      <c r="Q11" s="6">
        <v>0</v>
      </c>
    </row>
    <row r="13" spans="1:17" s="8" customFormat="1" x14ac:dyDescent="0.25">
      <c r="B13" s="8" t="s">
        <v>14</v>
      </c>
      <c r="C13" s="8">
        <f>SUM(C2:C10)</f>
        <v>0</v>
      </c>
      <c r="D13" s="8">
        <f>SUM(D12)</f>
        <v>0</v>
      </c>
      <c r="E13" s="8">
        <f t="shared" ref="E13:O13" si="0">SUM(E2:E12)</f>
        <v>0</v>
      </c>
      <c r="F13" s="8">
        <f t="shared" si="0"/>
        <v>0</v>
      </c>
      <c r="G13" s="8">
        <f t="shared" si="0"/>
        <v>1394</v>
      </c>
      <c r="H13" s="8">
        <f t="shared" si="0"/>
        <v>1763</v>
      </c>
      <c r="I13" s="8">
        <f t="shared" si="0"/>
        <v>4133</v>
      </c>
      <c r="J13" s="8">
        <f t="shared" si="0"/>
        <v>5549</v>
      </c>
      <c r="K13" s="8">
        <f t="shared" si="0"/>
        <v>1215</v>
      </c>
      <c r="L13" s="8">
        <f t="shared" si="0"/>
        <v>1465</v>
      </c>
      <c r="M13" s="8">
        <f t="shared" si="0"/>
        <v>1910</v>
      </c>
      <c r="N13" s="8">
        <f t="shared" si="0"/>
        <v>3795</v>
      </c>
      <c r="O13" s="8">
        <f t="shared" si="0"/>
        <v>3674</v>
      </c>
      <c r="P13" s="8">
        <v>315</v>
      </c>
    </row>
    <row r="16" spans="1:17" x14ac:dyDescent="0.25">
      <c r="C16" s="17"/>
      <c r="E16" s="6" t="s">
        <v>196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view="pageLayout" topLeftCell="B1" zoomScaleNormal="100" workbookViewId="0">
      <selection activeCell="P2" sqref="P2"/>
    </sheetView>
  </sheetViews>
  <sheetFormatPr defaultColWidth="9.140625" defaultRowHeight="15" x14ac:dyDescent="0.25"/>
  <cols>
    <col min="1" max="1" width="22.7109375" style="6" customWidth="1"/>
    <col min="2" max="2" width="18" style="6" customWidth="1"/>
    <col min="3" max="16384" width="9.140625" style="6"/>
  </cols>
  <sheetData>
    <row r="1" spans="1:17" s="2" customFormat="1" ht="31.5" customHeight="1" x14ac:dyDescent="0.25">
      <c r="A1" s="3" t="s">
        <v>29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17" x14ac:dyDescent="0.25">
      <c r="B2" s="6" t="s">
        <v>30</v>
      </c>
      <c r="C2" s="6" t="s">
        <v>28</v>
      </c>
      <c r="D2" s="6" t="s">
        <v>28</v>
      </c>
      <c r="E2" s="6" t="s">
        <v>28</v>
      </c>
      <c r="F2" s="6" t="s">
        <v>28</v>
      </c>
      <c r="G2" s="6" t="s">
        <v>28</v>
      </c>
      <c r="H2" s="6" t="s">
        <v>28</v>
      </c>
      <c r="I2" s="6" t="s">
        <v>28</v>
      </c>
    </row>
    <row r="3" spans="1:17" x14ac:dyDescent="0.25">
      <c r="B3" s="17" t="s">
        <v>31</v>
      </c>
      <c r="C3" s="17">
        <v>0</v>
      </c>
      <c r="D3" s="17">
        <v>0</v>
      </c>
      <c r="E3" s="17" t="s">
        <v>28</v>
      </c>
      <c r="F3" s="17" t="s">
        <v>28</v>
      </c>
      <c r="G3" s="17">
        <v>0</v>
      </c>
      <c r="H3" s="17" t="s">
        <v>28</v>
      </c>
      <c r="I3" s="17">
        <v>0</v>
      </c>
      <c r="J3" s="17">
        <v>0</v>
      </c>
      <c r="K3" s="17">
        <v>0</v>
      </c>
      <c r="L3" s="17"/>
      <c r="M3" s="17"/>
      <c r="N3" s="17">
        <v>0</v>
      </c>
    </row>
    <row r="4" spans="1:17" x14ac:dyDescent="0.25">
      <c r="B4" s="6" t="s">
        <v>32</v>
      </c>
      <c r="C4" s="6" t="s">
        <v>28</v>
      </c>
      <c r="D4" s="6" t="s">
        <v>28</v>
      </c>
      <c r="E4" s="6" t="s">
        <v>28</v>
      </c>
      <c r="F4" s="6" t="s">
        <v>28</v>
      </c>
      <c r="G4" s="6" t="s">
        <v>28</v>
      </c>
      <c r="H4" s="6" t="s">
        <v>28</v>
      </c>
      <c r="I4" s="6" t="s">
        <v>28</v>
      </c>
    </row>
    <row r="5" spans="1:17" x14ac:dyDescent="0.25">
      <c r="B5" s="17" t="s">
        <v>33</v>
      </c>
      <c r="C5" s="17">
        <v>0</v>
      </c>
      <c r="D5" s="17">
        <v>0</v>
      </c>
      <c r="E5" s="17">
        <v>0</v>
      </c>
      <c r="F5" s="17" t="s">
        <v>28</v>
      </c>
      <c r="G5" s="17" t="s">
        <v>28</v>
      </c>
      <c r="H5" s="17" t="s">
        <v>28</v>
      </c>
      <c r="I5" s="17">
        <v>0</v>
      </c>
      <c r="J5" s="17"/>
      <c r="K5" s="17"/>
      <c r="L5" s="17"/>
      <c r="M5" s="17"/>
      <c r="N5" s="17">
        <v>0</v>
      </c>
    </row>
    <row r="6" spans="1:17" x14ac:dyDescent="0.25">
      <c r="B6" s="6" t="s">
        <v>34</v>
      </c>
      <c r="C6" s="6" t="s">
        <v>28</v>
      </c>
      <c r="D6" s="6" t="s">
        <v>28</v>
      </c>
      <c r="E6" s="6" t="s">
        <v>28</v>
      </c>
      <c r="F6" s="6" t="s">
        <v>28</v>
      </c>
      <c r="G6" s="6" t="s">
        <v>28</v>
      </c>
      <c r="H6" s="6" t="s">
        <v>28</v>
      </c>
      <c r="I6" s="6" t="s">
        <v>28</v>
      </c>
      <c r="N6" s="6">
        <v>0</v>
      </c>
    </row>
    <row r="7" spans="1:17" x14ac:dyDescent="0.25">
      <c r="B7" s="6" t="s">
        <v>201</v>
      </c>
      <c r="N7" s="6">
        <v>0</v>
      </c>
      <c r="O7" s="6">
        <v>0</v>
      </c>
      <c r="Q7" s="6">
        <v>0</v>
      </c>
    </row>
    <row r="9" spans="1:17" x14ac:dyDescent="0.25">
      <c r="B9" s="17"/>
      <c r="D9" s="6" t="s">
        <v>197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Layout" topLeftCell="B1" zoomScaleNormal="100" workbookViewId="0">
      <selection activeCell="B21" sqref="A21:XFD21"/>
    </sheetView>
  </sheetViews>
  <sheetFormatPr defaultColWidth="9.140625" defaultRowHeight="15" x14ac:dyDescent="0.25"/>
  <cols>
    <col min="1" max="1" width="22" style="6" customWidth="1"/>
    <col min="2" max="2" width="15.28515625" style="6" customWidth="1"/>
    <col min="3" max="16384" width="9.140625" style="6"/>
  </cols>
  <sheetData>
    <row r="1" spans="1:17" s="2" customFormat="1" ht="31.5" customHeight="1" x14ac:dyDescent="0.25">
      <c r="A1" s="3" t="s">
        <v>35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17" x14ac:dyDescent="0.25">
      <c r="B2" s="6" t="s">
        <v>36</v>
      </c>
      <c r="C2" s="6">
        <v>1599</v>
      </c>
      <c r="D2" s="6">
        <v>2048</v>
      </c>
      <c r="E2" s="6">
        <v>2302</v>
      </c>
      <c r="F2" s="6">
        <v>998</v>
      </c>
      <c r="G2" s="6">
        <v>1144</v>
      </c>
      <c r="H2" s="6" t="s">
        <v>28</v>
      </c>
      <c r="I2" s="6" t="s">
        <v>28</v>
      </c>
      <c r="J2" s="6">
        <v>558</v>
      </c>
      <c r="K2" s="6">
        <v>673</v>
      </c>
      <c r="L2" s="6">
        <v>1234</v>
      </c>
      <c r="M2" s="6">
        <v>765</v>
      </c>
      <c r="N2" s="6">
        <v>650</v>
      </c>
      <c r="O2" s="6">
        <v>176</v>
      </c>
    </row>
    <row r="3" spans="1:17" x14ac:dyDescent="0.25">
      <c r="B3" s="6" t="s">
        <v>47</v>
      </c>
      <c r="C3" s="6">
        <v>650</v>
      </c>
      <c r="D3" s="6">
        <v>2030</v>
      </c>
      <c r="E3" s="6">
        <v>1785</v>
      </c>
      <c r="F3" s="6">
        <v>180</v>
      </c>
      <c r="G3" s="6">
        <v>317</v>
      </c>
      <c r="H3" s="6">
        <v>480</v>
      </c>
      <c r="I3" s="6">
        <v>90</v>
      </c>
      <c r="J3" s="6">
        <v>250</v>
      </c>
      <c r="Q3" s="6">
        <v>0</v>
      </c>
    </row>
    <row r="4" spans="1:17" x14ac:dyDescent="0.25">
      <c r="B4" s="6" t="s">
        <v>37</v>
      </c>
      <c r="C4" s="6">
        <v>322</v>
      </c>
      <c r="D4" s="6">
        <v>159</v>
      </c>
      <c r="E4" s="6">
        <v>549</v>
      </c>
      <c r="F4" s="6">
        <v>668</v>
      </c>
      <c r="G4" s="6">
        <v>127</v>
      </c>
      <c r="H4" s="6" t="s">
        <v>28</v>
      </c>
      <c r="I4" s="6" t="s">
        <v>28</v>
      </c>
      <c r="K4" s="6">
        <v>32</v>
      </c>
      <c r="L4" s="6">
        <v>0</v>
      </c>
      <c r="N4" s="6">
        <v>0</v>
      </c>
      <c r="O4" s="6">
        <v>140</v>
      </c>
      <c r="P4" s="6">
        <v>0</v>
      </c>
    </row>
    <row r="5" spans="1:17" x14ac:dyDescent="0.25">
      <c r="B5" s="17" t="s">
        <v>165</v>
      </c>
      <c r="C5" s="17" t="s">
        <v>28</v>
      </c>
      <c r="D5" s="17" t="s">
        <v>28</v>
      </c>
      <c r="E5" s="17" t="s">
        <v>28</v>
      </c>
      <c r="F5" s="17" t="s">
        <v>28</v>
      </c>
      <c r="G5" s="17" t="s">
        <v>28</v>
      </c>
      <c r="H5" s="17" t="s">
        <v>28</v>
      </c>
      <c r="I5" s="17" t="s">
        <v>28</v>
      </c>
      <c r="J5" s="17" t="s">
        <v>28</v>
      </c>
      <c r="K5" s="17" t="s">
        <v>28</v>
      </c>
      <c r="L5" s="17" t="s">
        <v>28</v>
      </c>
      <c r="M5" s="17">
        <v>0</v>
      </c>
      <c r="N5" s="17">
        <v>0</v>
      </c>
      <c r="O5" s="17"/>
    </row>
    <row r="6" spans="1:17" x14ac:dyDescent="0.25">
      <c r="B6" s="6" t="s">
        <v>38</v>
      </c>
      <c r="C6" s="6" t="s">
        <v>28</v>
      </c>
      <c r="D6" s="6" t="s">
        <v>28</v>
      </c>
      <c r="E6" s="6">
        <v>80</v>
      </c>
      <c r="F6" s="6" t="s">
        <v>28</v>
      </c>
      <c r="G6" s="6" t="s">
        <v>28</v>
      </c>
      <c r="H6" s="6" t="s">
        <v>28</v>
      </c>
      <c r="I6" s="6">
        <v>57</v>
      </c>
      <c r="N6" s="6">
        <v>85</v>
      </c>
      <c r="O6" s="6">
        <v>0</v>
      </c>
    </row>
    <row r="7" spans="1:17" x14ac:dyDescent="0.25">
      <c r="B7" s="6" t="s">
        <v>45</v>
      </c>
      <c r="C7" s="6">
        <v>3416</v>
      </c>
      <c r="D7" s="6">
        <v>2529</v>
      </c>
      <c r="E7" s="6">
        <v>6084</v>
      </c>
      <c r="F7" s="6">
        <v>3544</v>
      </c>
      <c r="G7" s="6">
        <v>1353</v>
      </c>
      <c r="H7" s="6">
        <v>62</v>
      </c>
      <c r="I7" s="6">
        <v>779</v>
      </c>
      <c r="J7" s="6">
        <v>2611</v>
      </c>
      <c r="K7" s="6">
        <v>326</v>
      </c>
      <c r="L7" s="6">
        <v>78</v>
      </c>
      <c r="M7" s="6">
        <v>440</v>
      </c>
      <c r="N7" s="6">
        <v>117</v>
      </c>
      <c r="O7" s="6">
        <v>808</v>
      </c>
    </row>
    <row r="8" spans="1:17" x14ac:dyDescent="0.25">
      <c r="B8" s="6" t="s">
        <v>39</v>
      </c>
      <c r="C8" s="6">
        <v>199</v>
      </c>
      <c r="D8" s="6" t="s">
        <v>28</v>
      </c>
      <c r="E8" s="6">
        <v>7957</v>
      </c>
      <c r="F8" s="6" t="s">
        <v>28</v>
      </c>
      <c r="G8" s="6" t="s">
        <v>28</v>
      </c>
      <c r="H8" s="6">
        <v>4187</v>
      </c>
      <c r="I8" s="6">
        <v>2098</v>
      </c>
      <c r="J8" s="6">
        <v>2487</v>
      </c>
      <c r="K8" s="6">
        <v>2302</v>
      </c>
      <c r="L8" s="6">
        <v>1940</v>
      </c>
      <c r="M8" s="6">
        <v>1465</v>
      </c>
      <c r="N8" s="6">
        <v>1360</v>
      </c>
      <c r="O8" s="6">
        <v>795</v>
      </c>
      <c r="P8" s="6">
        <v>150</v>
      </c>
      <c r="Q8" s="6">
        <v>740</v>
      </c>
    </row>
    <row r="9" spans="1:17" x14ac:dyDescent="0.25">
      <c r="B9" s="6" t="s">
        <v>181</v>
      </c>
      <c r="J9" s="6">
        <v>841</v>
      </c>
      <c r="K9" s="6">
        <v>3871</v>
      </c>
      <c r="L9" s="6">
        <v>5077</v>
      </c>
      <c r="M9" s="6">
        <v>5369</v>
      </c>
      <c r="N9" s="6">
        <v>3500</v>
      </c>
      <c r="P9" s="6">
        <v>400</v>
      </c>
      <c r="Q9" s="6">
        <v>700</v>
      </c>
    </row>
    <row r="10" spans="1:17" x14ac:dyDescent="0.25">
      <c r="B10" s="6" t="s">
        <v>46</v>
      </c>
      <c r="C10" s="6">
        <v>38</v>
      </c>
      <c r="D10" s="6" t="s">
        <v>28</v>
      </c>
      <c r="E10" s="6" t="s">
        <v>28</v>
      </c>
      <c r="F10" s="6">
        <v>24</v>
      </c>
      <c r="G10" s="6" t="s">
        <v>28</v>
      </c>
      <c r="H10" s="6" t="s">
        <v>28</v>
      </c>
      <c r="I10" s="6">
        <v>0</v>
      </c>
      <c r="N10" s="6">
        <v>193</v>
      </c>
      <c r="O10" s="6">
        <v>0</v>
      </c>
      <c r="P10" s="6">
        <v>0</v>
      </c>
      <c r="Q10" s="6">
        <v>0</v>
      </c>
    </row>
    <row r="11" spans="1:17" x14ac:dyDescent="0.25">
      <c r="B11" s="6" t="s">
        <v>4</v>
      </c>
      <c r="C11" s="6" t="s">
        <v>28</v>
      </c>
      <c r="D11" s="6" t="s">
        <v>28</v>
      </c>
      <c r="E11" s="6">
        <v>7232</v>
      </c>
      <c r="F11" s="6" t="s">
        <v>28</v>
      </c>
      <c r="G11" s="6" t="s">
        <v>28</v>
      </c>
      <c r="H11" s="6" t="s">
        <v>28</v>
      </c>
      <c r="I11" s="6" t="s">
        <v>28</v>
      </c>
      <c r="N11" s="6">
        <v>335</v>
      </c>
      <c r="O11" s="6">
        <v>0</v>
      </c>
      <c r="Q11" s="6">
        <v>0</v>
      </c>
    </row>
    <row r="12" spans="1:17" x14ac:dyDescent="0.25">
      <c r="B12" s="6" t="s">
        <v>50</v>
      </c>
      <c r="C12" s="6" t="s">
        <v>28</v>
      </c>
      <c r="D12" s="6" t="s">
        <v>28</v>
      </c>
      <c r="E12" s="6" t="s">
        <v>28</v>
      </c>
      <c r="F12" s="6" t="s">
        <v>28</v>
      </c>
      <c r="G12" s="6" t="s">
        <v>28</v>
      </c>
      <c r="H12" s="6" t="s">
        <v>28</v>
      </c>
      <c r="I12" s="6">
        <v>0</v>
      </c>
      <c r="J12" s="6">
        <v>351</v>
      </c>
      <c r="K12" s="6">
        <v>9</v>
      </c>
      <c r="L12" s="6">
        <v>0</v>
      </c>
      <c r="N12" s="6">
        <v>0</v>
      </c>
      <c r="O12" s="6">
        <v>0</v>
      </c>
      <c r="P12" s="6">
        <v>0</v>
      </c>
    </row>
    <row r="13" spans="1:17" x14ac:dyDescent="0.25">
      <c r="B13" s="17" t="s">
        <v>174</v>
      </c>
      <c r="C13" s="17" t="s">
        <v>28</v>
      </c>
      <c r="D13" s="17" t="s">
        <v>28</v>
      </c>
      <c r="E13" s="17" t="s">
        <v>28</v>
      </c>
      <c r="F13" s="17" t="s">
        <v>28</v>
      </c>
      <c r="G13" s="17" t="s">
        <v>28</v>
      </c>
      <c r="H13" s="17" t="s">
        <v>28</v>
      </c>
      <c r="I13" s="17" t="s">
        <v>28</v>
      </c>
      <c r="J13" s="17">
        <v>210</v>
      </c>
      <c r="K13" s="17"/>
      <c r="L13" s="17"/>
      <c r="M13" s="17"/>
      <c r="N13" s="17"/>
      <c r="O13" s="17"/>
      <c r="P13" s="17"/>
      <c r="Q13" s="17"/>
    </row>
    <row r="14" spans="1:17" x14ac:dyDescent="0.25">
      <c r="B14" s="6" t="s">
        <v>40</v>
      </c>
      <c r="C14" s="6">
        <v>524</v>
      </c>
      <c r="D14" s="6">
        <v>694</v>
      </c>
      <c r="E14" s="6">
        <v>2756</v>
      </c>
      <c r="F14" s="6">
        <v>995</v>
      </c>
      <c r="G14" s="6">
        <v>25</v>
      </c>
      <c r="H14" s="6">
        <v>213</v>
      </c>
      <c r="I14" s="6" t="s">
        <v>28</v>
      </c>
      <c r="J14" s="6">
        <v>133</v>
      </c>
      <c r="N14" s="6">
        <v>276</v>
      </c>
      <c r="O14" s="6">
        <v>145</v>
      </c>
    </row>
    <row r="15" spans="1:17" x14ac:dyDescent="0.25">
      <c r="B15" s="6" t="s">
        <v>41</v>
      </c>
      <c r="C15" s="6" t="s">
        <v>28</v>
      </c>
      <c r="D15" s="6" t="s">
        <v>28</v>
      </c>
      <c r="E15" s="6" t="s">
        <v>28</v>
      </c>
      <c r="F15" s="6" t="s">
        <v>28</v>
      </c>
      <c r="G15" s="6" t="s">
        <v>28</v>
      </c>
      <c r="H15" s="6" t="s">
        <v>28</v>
      </c>
      <c r="I15" s="6">
        <v>0</v>
      </c>
      <c r="J15" s="6">
        <v>2129</v>
      </c>
      <c r="K15" s="6">
        <v>1887</v>
      </c>
      <c r="L15" s="6">
        <v>409</v>
      </c>
      <c r="M15" s="6">
        <v>1502</v>
      </c>
      <c r="N15" s="6">
        <v>339</v>
      </c>
      <c r="O15" s="6">
        <v>497</v>
      </c>
      <c r="P15" s="6">
        <v>125</v>
      </c>
      <c r="Q15" s="6">
        <v>350</v>
      </c>
    </row>
    <row r="16" spans="1:17" x14ac:dyDescent="0.25">
      <c r="B16" s="6" t="s">
        <v>6</v>
      </c>
      <c r="C16" s="6" t="s">
        <v>28</v>
      </c>
      <c r="D16" s="6" t="s">
        <v>28</v>
      </c>
      <c r="E16" s="6" t="s">
        <v>28</v>
      </c>
      <c r="F16" s="6" t="s">
        <v>28</v>
      </c>
      <c r="G16" s="6">
        <v>235</v>
      </c>
      <c r="H16" s="6">
        <v>90</v>
      </c>
      <c r="I16" s="6">
        <v>790</v>
      </c>
      <c r="K16" s="6">
        <v>320</v>
      </c>
      <c r="L16" s="6">
        <v>280</v>
      </c>
      <c r="M16" s="6">
        <v>485</v>
      </c>
      <c r="N16" s="6">
        <v>655</v>
      </c>
      <c r="O16" s="6">
        <v>450</v>
      </c>
      <c r="P16" s="6">
        <v>397</v>
      </c>
      <c r="Q16" s="6">
        <v>400</v>
      </c>
    </row>
    <row r="17" spans="2:17" x14ac:dyDescent="0.25">
      <c r="B17" s="6" t="s">
        <v>42</v>
      </c>
      <c r="C17" s="6" t="s">
        <v>28</v>
      </c>
      <c r="D17" s="6" t="s">
        <v>28</v>
      </c>
      <c r="E17" s="6" t="s">
        <v>28</v>
      </c>
      <c r="F17" s="6" t="s">
        <v>28</v>
      </c>
      <c r="G17" s="6" t="s">
        <v>28</v>
      </c>
      <c r="H17" s="6" t="s">
        <v>28</v>
      </c>
      <c r="I17" s="6">
        <v>522</v>
      </c>
      <c r="K17" s="6">
        <v>482</v>
      </c>
      <c r="O17" s="6">
        <v>274</v>
      </c>
    </row>
    <row r="18" spans="2:17" x14ac:dyDescent="0.25">
      <c r="B18" s="6" t="s">
        <v>49</v>
      </c>
      <c r="C18" s="6">
        <v>111</v>
      </c>
      <c r="D18" s="6">
        <v>433</v>
      </c>
      <c r="E18" s="6">
        <v>427</v>
      </c>
      <c r="F18" s="6">
        <v>164</v>
      </c>
      <c r="G18" s="6">
        <v>164</v>
      </c>
      <c r="H18" s="6" t="s">
        <v>28</v>
      </c>
      <c r="I18" s="6" t="s">
        <v>28</v>
      </c>
      <c r="N18" s="6">
        <v>0</v>
      </c>
      <c r="O18" s="6">
        <v>0</v>
      </c>
      <c r="Q18" s="6">
        <v>0</v>
      </c>
    </row>
    <row r="19" spans="2:17" x14ac:dyDescent="0.25">
      <c r="B19" s="6" t="s">
        <v>25</v>
      </c>
      <c r="C19" s="6">
        <v>2770</v>
      </c>
      <c r="D19" s="6">
        <v>1785</v>
      </c>
      <c r="E19" s="6">
        <v>2430</v>
      </c>
      <c r="F19" s="6">
        <v>1365</v>
      </c>
      <c r="G19" s="6">
        <v>1505</v>
      </c>
      <c r="H19" s="6">
        <v>2119</v>
      </c>
      <c r="I19" s="6">
        <v>1035</v>
      </c>
      <c r="J19" s="6">
        <v>1120</v>
      </c>
      <c r="L19" s="6">
        <v>480</v>
      </c>
      <c r="N19" s="6">
        <v>410</v>
      </c>
      <c r="O19" s="6">
        <v>355</v>
      </c>
      <c r="P19" s="6">
        <v>70</v>
      </c>
      <c r="Q19" s="6">
        <v>140</v>
      </c>
    </row>
    <row r="20" spans="2:17" x14ac:dyDescent="0.25">
      <c r="B20" s="6" t="s">
        <v>43</v>
      </c>
      <c r="C20" s="6" t="s">
        <v>28</v>
      </c>
      <c r="D20" s="6" t="s">
        <v>28</v>
      </c>
      <c r="E20" s="6" t="s">
        <v>28</v>
      </c>
      <c r="F20" s="6" t="s">
        <v>28</v>
      </c>
      <c r="G20" s="6" t="s">
        <v>28</v>
      </c>
      <c r="H20" s="6" t="s">
        <v>28</v>
      </c>
      <c r="I20" s="6" t="s">
        <v>28</v>
      </c>
      <c r="N20" s="6">
        <v>230</v>
      </c>
      <c r="O20" s="6">
        <v>80</v>
      </c>
    </row>
    <row r="21" spans="2:17" x14ac:dyDescent="0.25">
      <c r="B21" s="6" t="s">
        <v>48</v>
      </c>
      <c r="C21" s="6" t="s">
        <v>28</v>
      </c>
      <c r="D21" s="6" t="s">
        <v>28</v>
      </c>
      <c r="E21" s="6" t="s">
        <v>28</v>
      </c>
      <c r="F21" s="6" t="s">
        <v>28</v>
      </c>
      <c r="G21" s="6" t="s">
        <v>28</v>
      </c>
      <c r="H21" s="6" t="s">
        <v>28</v>
      </c>
      <c r="I21" s="6" t="s">
        <v>28</v>
      </c>
      <c r="N21" s="6">
        <v>0</v>
      </c>
      <c r="O21" s="6">
        <v>0</v>
      </c>
    </row>
    <row r="22" spans="2:17" x14ac:dyDescent="0.25">
      <c r="B22" s="6" t="s">
        <v>44</v>
      </c>
      <c r="C22" s="6">
        <v>976</v>
      </c>
      <c r="D22" s="6">
        <v>587</v>
      </c>
      <c r="E22" s="6">
        <v>1118</v>
      </c>
      <c r="F22" s="6">
        <v>818</v>
      </c>
      <c r="G22" s="6">
        <v>795</v>
      </c>
      <c r="H22" s="6">
        <v>598</v>
      </c>
      <c r="I22" s="6">
        <v>408</v>
      </c>
      <c r="J22" s="6">
        <v>385</v>
      </c>
      <c r="K22" s="6">
        <v>428</v>
      </c>
      <c r="L22" s="6">
        <v>0</v>
      </c>
      <c r="M22" s="6">
        <v>0</v>
      </c>
      <c r="N22" s="6">
        <v>0</v>
      </c>
      <c r="O22" s="6">
        <v>0</v>
      </c>
      <c r="Q22" s="6">
        <v>0</v>
      </c>
    </row>
    <row r="23" spans="2:17" s="7" customFormat="1" x14ac:dyDescent="0.25">
      <c r="B23" s="7" t="s">
        <v>14</v>
      </c>
      <c r="C23" s="7">
        <f>SUM(C2:C22)</f>
        <v>10605</v>
      </c>
      <c r="D23" s="7">
        <f>SUM(D2:D22)</f>
        <v>10265</v>
      </c>
      <c r="E23" s="7">
        <f>SUM(E2:E22)</f>
        <v>32720</v>
      </c>
      <c r="F23" s="7">
        <f>SUM(F1:F22)</f>
        <v>10764</v>
      </c>
      <c r="G23" s="7">
        <f>SUM(G2:G22)</f>
        <v>5665</v>
      </c>
      <c r="H23" s="7">
        <f>SUM(H6:H22)</f>
        <v>7269</v>
      </c>
      <c r="I23" s="7">
        <f t="shared" ref="I23:N23" si="0">SUM(I2:I22)</f>
        <v>5779</v>
      </c>
      <c r="J23" s="7">
        <f t="shared" si="0"/>
        <v>11075</v>
      </c>
      <c r="K23" s="7">
        <f t="shared" si="0"/>
        <v>10330</v>
      </c>
      <c r="L23" s="7">
        <f t="shared" si="0"/>
        <v>9498</v>
      </c>
      <c r="M23" s="7">
        <f t="shared" si="0"/>
        <v>10026</v>
      </c>
      <c r="N23" s="7">
        <f t="shared" si="0"/>
        <v>8150</v>
      </c>
      <c r="O23" s="7">
        <f>SUM(O2:O22)</f>
        <v>3720</v>
      </c>
    </row>
    <row r="25" spans="2:17" x14ac:dyDescent="0.25">
      <c r="C25" s="17"/>
      <c r="E25" s="6" t="s">
        <v>197</v>
      </c>
    </row>
  </sheetData>
  <sortState ref="A2:O22">
    <sortCondition ref="B2"/>
  </sortState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view="pageLayout" zoomScaleNormal="100" workbookViewId="0">
      <selection activeCell="D25" sqref="D25"/>
    </sheetView>
  </sheetViews>
  <sheetFormatPr defaultColWidth="9.140625" defaultRowHeight="15" x14ac:dyDescent="0.25"/>
  <cols>
    <col min="1" max="1" width="20.140625" style="6" customWidth="1"/>
    <col min="2" max="2" width="19.5703125" style="6" customWidth="1"/>
    <col min="3" max="16384" width="9.140625" style="6"/>
  </cols>
  <sheetData>
    <row r="1" spans="1:15" s="2" customFormat="1" ht="31.5" customHeight="1" x14ac:dyDescent="0.25">
      <c r="A1" s="3" t="s">
        <v>51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</row>
    <row r="2" spans="1:15" x14ac:dyDescent="0.25">
      <c r="B2" s="17" t="s">
        <v>52</v>
      </c>
      <c r="C2" s="17" t="s">
        <v>28</v>
      </c>
      <c r="D2" s="17" t="s">
        <v>28</v>
      </c>
      <c r="E2" s="17" t="s">
        <v>28</v>
      </c>
      <c r="F2" s="17" t="s">
        <v>28</v>
      </c>
      <c r="G2" s="17" t="s">
        <v>28</v>
      </c>
      <c r="H2" s="17" t="s">
        <v>28</v>
      </c>
      <c r="I2" s="17">
        <v>0</v>
      </c>
      <c r="J2" s="17">
        <v>0</v>
      </c>
      <c r="K2" s="17">
        <v>0</v>
      </c>
      <c r="L2" s="17"/>
    </row>
    <row r="3" spans="1:15" x14ac:dyDescent="0.25">
      <c r="B3" s="22" t="s">
        <v>53</v>
      </c>
      <c r="C3" s="22" t="s">
        <v>28</v>
      </c>
      <c r="D3" s="22" t="s">
        <v>28</v>
      </c>
      <c r="E3" s="22" t="s">
        <v>28</v>
      </c>
      <c r="F3" s="22" t="s">
        <v>28</v>
      </c>
      <c r="G3" s="22" t="s">
        <v>28</v>
      </c>
      <c r="H3" s="22" t="s">
        <v>28</v>
      </c>
      <c r="I3" s="22">
        <v>0</v>
      </c>
      <c r="J3" s="22"/>
      <c r="K3" s="22"/>
      <c r="L3" s="22"/>
      <c r="M3" s="22"/>
      <c r="N3" s="22">
        <v>0</v>
      </c>
    </row>
    <row r="5" spans="1:15" x14ac:dyDescent="0.25">
      <c r="B5" s="17"/>
      <c r="D5" s="6" t="s">
        <v>197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Layout" zoomScaleNormal="100" workbookViewId="0">
      <selection activeCell="I10" sqref="I10"/>
    </sheetView>
  </sheetViews>
  <sheetFormatPr defaultColWidth="9.140625" defaultRowHeight="15" x14ac:dyDescent="0.25"/>
  <cols>
    <col min="1" max="1" width="18.5703125" style="6" customWidth="1"/>
    <col min="2" max="2" width="21.42578125" style="6" customWidth="1"/>
    <col min="3" max="16384" width="9.140625" style="6"/>
  </cols>
  <sheetData>
    <row r="1" spans="1:15" s="2" customFormat="1" ht="31.5" customHeight="1" x14ac:dyDescent="0.25">
      <c r="A1" s="3" t="s">
        <v>54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</row>
    <row r="2" spans="1:15" x14ac:dyDescent="0.25">
      <c r="B2" s="6" t="s">
        <v>55</v>
      </c>
      <c r="C2" s="6">
        <v>140</v>
      </c>
      <c r="D2" s="6">
        <v>70</v>
      </c>
      <c r="E2" s="6">
        <v>240</v>
      </c>
      <c r="F2" s="6">
        <v>60</v>
      </c>
      <c r="G2" s="6" t="s">
        <v>28</v>
      </c>
      <c r="H2" s="6" t="s">
        <v>28</v>
      </c>
      <c r="I2" s="6" t="s">
        <v>28</v>
      </c>
      <c r="O2" s="6">
        <v>334</v>
      </c>
    </row>
    <row r="3" spans="1:15" x14ac:dyDescent="0.25">
      <c r="B3" s="17" t="s">
        <v>56</v>
      </c>
      <c r="C3" s="17" t="s">
        <v>28</v>
      </c>
      <c r="D3" s="17" t="s">
        <v>28</v>
      </c>
      <c r="E3" s="17" t="s">
        <v>28</v>
      </c>
      <c r="F3" s="17" t="s">
        <v>28</v>
      </c>
      <c r="G3" s="17" t="s">
        <v>28</v>
      </c>
      <c r="H3" s="17" t="s">
        <v>28</v>
      </c>
      <c r="I3" s="17">
        <v>0</v>
      </c>
      <c r="J3" s="17">
        <v>0</v>
      </c>
    </row>
    <row r="7" spans="1:15" s="7" customFormat="1" x14ac:dyDescent="0.25">
      <c r="B7" s="7" t="s">
        <v>14</v>
      </c>
      <c r="C7" s="7">
        <f>SUM(C2:C6)</f>
        <v>140</v>
      </c>
      <c r="D7" s="7">
        <f>SUM(D2:D6)</f>
        <v>70</v>
      </c>
      <c r="E7" s="7">
        <f>SUM(E2:E6)</f>
        <v>240</v>
      </c>
      <c r="F7" s="7">
        <f>SUM(F2:F6)</f>
        <v>60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f>SUM(O2:O3)</f>
        <v>334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view="pageLayout" topLeftCell="B1" zoomScaleNormal="100" workbookViewId="0">
      <selection activeCell="Q2" sqref="Q2"/>
    </sheetView>
  </sheetViews>
  <sheetFormatPr defaultColWidth="9.140625" defaultRowHeight="15" x14ac:dyDescent="0.25"/>
  <cols>
    <col min="1" max="2" width="18.28515625" style="6" customWidth="1"/>
    <col min="3" max="16384" width="9.140625" style="6"/>
  </cols>
  <sheetData>
    <row r="1" spans="1:17" s="2" customFormat="1" ht="31.5" customHeight="1" x14ac:dyDescent="0.25">
      <c r="A1" s="3" t="s">
        <v>57</v>
      </c>
      <c r="B1" s="2" t="s">
        <v>1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</row>
    <row r="2" spans="1:17" x14ac:dyDescent="0.25">
      <c r="B2" s="6" t="s">
        <v>58</v>
      </c>
      <c r="C2" s="6" t="s">
        <v>28</v>
      </c>
      <c r="D2" s="6" t="s">
        <v>28</v>
      </c>
      <c r="E2" s="6" t="s">
        <v>28</v>
      </c>
      <c r="F2" s="6" t="s">
        <v>28</v>
      </c>
      <c r="G2" s="6" t="s">
        <v>28</v>
      </c>
      <c r="H2" s="6" t="s">
        <v>28</v>
      </c>
      <c r="I2" s="6" t="s">
        <v>28</v>
      </c>
      <c r="J2" s="6">
        <v>0</v>
      </c>
      <c r="N2" s="6">
        <v>0</v>
      </c>
      <c r="O2" s="6">
        <v>0</v>
      </c>
      <c r="Q2" s="6">
        <v>0</v>
      </c>
    </row>
    <row r="3" spans="1:17" x14ac:dyDescent="0.25">
      <c r="B3" s="17" t="s">
        <v>59</v>
      </c>
      <c r="C3" s="17" t="s">
        <v>28</v>
      </c>
      <c r="D3" s="17" t="s">
        <v>28</v>
      </c>
      <c r="E3" s="17" t="s">
        <v>28</v>
      </c>
      <c r="F3" s="17" t="s">
        <v>28</v>
      </c>
      <c r="G3" s="17" t="s">
        <v>28</v>
      </c>
      <c r="H3" s="17" t="s">
        <v>28</v>
      </c>
      <c r="I3" s="17" t="s">
        <v>28</v>
      </c>
      <c r="J3" s="17">
        <v>0</v>
      </c>
      <c r="K3" s="17"/>
      <c r="L3" s="17"/>
      <c r="M3" s="17"/>
      <c r="N3" s="17">
        <v>0</v>
      </c>
    </row>
    <row r="4" spans="1:17" x14ac:dyDescent="0.25">
      <c r="B4" s="17" t="s">
        <v>189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v>0</v>
      </c>
    </row>
    <row r="7" spans="1:17" x14ac:dyDescent="0.25">
      <c r="B7" s="17"/>
      <c r="D7" s="6" t="s">
        <v>197</v>
      </c>
    </row>
  </sheetData>
  <pageMargins left="0.7" right="0.7" top="0.75" bottom="0.75" header="0.3" footer="0.3"/>
  <pageSetup paperSize="5" orientation="landscape" r:id="rId1"/>
  <headerFooter>
    <oddHeader xml:space="preserve">&amp;CTOWNSHIP/MUNICIPALITY BRINE SPREADING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33</vt:i4>
      </vt:variant>
    </vt:vector>
  </HeadingPairs>
  <TitlesOfParts>
    <vt:vector size="68" baseType="lpstr">
      <vt:lpstr>ASHLAND</vt:lpstr>
      <vt:lpstr>ASHTABULA</vt:lpstr>
      <vt:lpstr>ATHENS</vt:lpstr>
      <vt:lpstr>CARROLL</vt:lpstr>
      <vt:lpstr>COLUMBIANA</vt:lpstr>
      <vt:lpstr>COSHOCTON</vt:lpstr>
      <vt:lpstr>CUYAHOGA</vt:lpstr>
      <vt:lpstr>DELAWARE</vt:lpstr>
      <vt:lpstr>FAIRFIELD</vt:lpstr>
      <vt:lpstr>GEAUGA</vt:lpstr>
      <vt:lpstr>GUERNSEY</vt:lpstr>
      <vt:lpstr>HARRISON</vt:lpstr>
      <vt:lpstr>HOCKING</vt:lpstr>
      <vt:lpstr>HOLMES</vt:lpstr>
      <vt:lpstr>JEFFERSON</vt:lpstr>
      <vt:lpstr>KNOX</vt:lpstr>
      <vt:lpstr>LICKING</vt:lpstr>
      <vt:lpstr>LORAIN</vt:lpstr>
      <vt:lpstr>MAHONING</vt:lpstr>
      <vt:lpstr>MEDINA</vt:lpstr>
      <vt:lpstr>MEIGS</vt:lpstr>
      <vt:lpstr>MONROE</vt:lpstr>
      <vt:lpstr>MORGAN</vt:lpstr>
      <vt:lpstr>MORROW</vt:lpstr>
      <vt:lpstr>MUSKINGUM</vt:lpstr>
      <vt:lpstr>NOBLE</vt:lpstr>
      <vt:lpstr>PERRY</vt:lpstr>
      <vt:lpstr>PORTAGE</vt:lpstr>
      <vt:lpstr>RICHLAND</vt:lpstr>
      <vt:lpstr>SUMMIT</vt:lpstr>
      <vt:lpstr>TRUMBULL</vt:lpstr>
      <vt:lpstr>TUSCARAWAS</vt:lpstr>
      <vt:lpstr>UNION</vt:lpstr>
      <vt:lpstr>WASHINGTON</vt:lpstr>
      <vt:lpstr>WAYNE</vt:lpstr>
      <vt:lpstr>ASHLAND!Print_Area</vt:lpstr>
      <vt:lpstr>ASHTABULA!Print_Area</vt:lpstr>
      <vt:lpstr>ATHENS!Print_Area</vt:lpstr>
      <vt:lpstr>CARROLL!Print_Area</vt:lpstr>
      <vt:lpstr>COLUMBIANA!Print_Area</vt:lpstr>
      <vt:lpstr>COSHOCTON!Print_Area</vt:lpstr>
      <vt:lpstr>CUYAHOGA!Print_Area</vt:lpstr>
      <vt:lpstr>DELAWARE!Print_Area</vt:lpstr>
      <vt:lpstr>FAIRFIELD!Print_Area</vt:lpstr>
      <vt:lpstr>GEAUGA!Print_Area</vt:lpstr>
      <vt:lpstr>GUERNSEY!Print_Area</vt:lpstr>
      <vt:lpstr>HARRISON!Print_Area</vt:lpstr>
      <vt:lpstr>HOCKING!Print_Area</vt:lpstr>
      <vt:lpstr>HOLMES!Print_Area</vt:lpstr>
      <vt:lpstr>JEFFERSON!Print_Area</vt:lpstr>
      <vt:lpstr>KNOX!Print_Area</vt:lpstr>
      <vt:lpstr>LICKING!Print_Area</vt:lpstr>
      <vt:lpstr>LORAIN!Print_Area</vt:lpstr>
      <vt:lpstr>MAHONING!Print_Area</vt:lpstr>
      <vt:lpstr>MEIGS!Print_Area</vt:lpstr>
      <vt:lpstr>MONROE!Print_Area</vt:lpstr>
      <vt:lpstr>MORGAN!Print_Area</vt:lpstr>
      <vt:lpstr>MORROW!Print_Area</vt:lpstr>
      <vt:lpstr>MUSKINGUM!Print_Area</vt:lpstr>
      <vt:lpstr>NOBLE!Print_Area</vt:lpstr>
      <vt:lpstr>PERRY!Print_Area</vt:lpstr>
      <vt:lpstr>PORTAGE!Print_Area</vt:lpstr>
      <vt:lpstr>SUMMIT!Print_Area</vt:lpstr>
      <vt:lpstr>TRUMBULL!Print_Area</vt:lpstr>
      <vt:lpstr>TUSCARAWAS!Print_Area</vt:lpstr>
      <vt:lpstr>UNION!Print_Area</vt:lpstr>
      <vt:lpstr>WASHINGTON!Print_Area</vt:lpstr>
      <vt:lpstr>WAYNE!Print_Area</vt:lpstr>
    </vt:vector>
  </TitlesOfParts>
  <Company>Valued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Ohio-DNR</dc:creator>
  <cp:lastModifiedBy>tee</cp:lastModifiedBy>
  <cp:lastPrinted>2013-04-30T15:01:58Z</cp:lastPrinted>
  <dcterms:created xsi:type="dcterms:W3CDTF">2012-04-23T12:15:08Z</dcterms:created>
  <dcterms:modified xsi:type="dcterms:W3CDTF">2020-09-23T11:05:38Z</dcterms:modified>
</cp:coreProperties>
</file>